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<sst xmlns="http://schemas.openxmlformats.org/spreadsheetml/2006/main" count="195" uniqueCount="74">
  <si>
    <t>Финансовый отчет по обслуживанию жилого дома 4/1 по ул.Рабкоров г.Уфы</t>
  </si>
  <si>
    <t>Объект</t>
  </si>
  <si>
    <t>Период</t>
  </si>
  <si>
    <t>Площадь дома кв.м.</t>
  </si>
  <si>
    <t>Жилой дом -Рабкоров д.4/1</t>
  </si>
  <si>
    <t>2012 год.</t>
  </si>
  <si>
    <t>вид</t>
  </si>
  <si>
    <t>Выручка</t>
  </si>
  <si>
    <t>статья</t>
  </si>
  <si>
    <t>Сумма в руб.за год</t>
  </si>
  <si>
    <t>Справочно сумма за месяц</t>
  </si>
  <si>
    <t>ЗПУ</t>
  </si>
  <si>
    <t>Содержание</t>
  </si>
  <si>
    <t>Размещение оборудования</t>
  </si>
  <si>
    <t>ИТОГО</t>
  </si>
  <si>
    <t>ед.изм.</t>
  </si>
  <si>
    <t>аренда офиса</t>
  </si>
  <si>
    <t>Почтовые расходы</t>
  </si>
  <si>
    <t>Банковские расходы</t>
  </si>
  <si>
    <t>Изготовление брошюр, листовок, стендов</t>
  </si>
  <si>
    <t>Подготовка кадров</t>
  </si>
  <si>
    <t>Подбор персонала</t>
  </si>
  <si>
    <t>Расходы на транспорт (запчасти, ГСМ)</t>
  </si>
  <si>
    <t>Материалы</t>
  </si>
  <si>
    <t>Общехозяйственные расходы</t>
  </si>
  <si>
    <t>руб.</t>
  </si>
  <si>
    <t>Итого общехозяйственные расходы</t>
  </si>
  <si>
    <t>Элемент</t>
  </si>
  <si>
    <t>Детализация</t>
  </si>
  <si>
    <t>Санитарное обслуживание</t>
  </si>
  <si>
    <t>Вывоз мусора</t>
  </si>
  <si>
    <t>Ежегод.освидет.лифтов</t>
  </si>
  <si>
    <t>Обслуживание ИТП</t>
  </si>
  <si>
    <t>Метрологическая поверка</t>
  </si>
  <si>
    <t>лифтов</t>
  </si>
  <si>
    <t>Услуги</t>
  </si>
  <si>
    <t>сторонних</t>
  </si>
  <si>
    <t>организаций</t>
  </si>
  <si>
    <t>Ежемесячное обслужив.</t>
  </si>
  <si>
    <t>узла учета</t>
  </si>
  <si>
    <t>Замер сопротивления</t>
  </si>
  <si>
    <t>изоляции</t>
  </si>
  <si>
    <t>Проверка вентканалов</t>
  </si>
  <si>
    <t>Начисления и сбор кварт-</t>
  </si>
  <si>
    <t>платы, паспортный стол</t>
  </si>
  <si>
    <t>Страхование имущества</t>
  </si>
  <si>
    <t>вественности</t>
  </si>
  <si>
    <t>Страхование ОПО и от-</t>
  </si>
  <si>
    <t xml:space="preserve">расходы </t>
  </si>
  <si>
    <t>на</t>
  </si>
  <si>
    <t>персонал</t>
  </si>
  <si>
    <t>АУП</t>
  </si>
  <si>
    <t>оплата труда</t>
  </si>
  <si>
    <t>(в т.ч. стра-</t>
  </si>
  <si>
    <t>ховые</t>
  </si>
  <si>
    <t>взносы)</t>
  </si>
  <si>
    <t>ИТР</t>
  </si>
  <si>
    <t>Транспорт.</t>
  </si>
  <si>
    <t>отдел</t>
  </si>
  <si>
    <t>Рабочие</t>
  </si>
  <si>
    <t xml:space="preserve">Производственные </t>
  </si>
  <si>
    <t>расходы</t>
  </si>
  <si>
    <t>Итого производственные расходы</t>
  </si>
  <si>
    <t>Всего расходы</t>
  </si>
  <si>
    <t>Маржинальная прибыль по объекту</t>
  </si>
  <si>
    <t>Финансовый отчет по обслуживанию жилого дома 2/8 по ул.Рабкоров г.Уфы</t>
  </si>
  <si>
    <t>Жилой дом -Рабкоров д.2/8</t>
  </si>
  <si>
    <t>ЗПУ Визит</t>
  </si>
  <si>
    <t>налог на доходы УСН</t>
  </si>
  <si>
    <t>2224879</t>
  </si>
  <si>
    <t>166808,67</t>
  </si>
  <si>
    <t>прочие расходы</t>
  </si>
  <si>
    <t>133231,17</t>
  </si>
  <si>
    <t>1247925,9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</si>
</sst>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 wrapText="1"/>
    </xf>
    <xf numFmtId="49" fontId="0" fillId="0" borderId="0" xfId="0" applyNumberFormat="1" applyAlignment="1">
      <alignment/>
    </xf>
    <xf numFmtId="49" fontId="3" fillId="0" borderId="7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02"/>
  <sheetViews>
    <sheetView tabSelected="1" workbookViewId="0" topLeftCell="A82">
      <selection activeCell="C92" sqref="C92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3" width="12.28125" style="0" customWidth="1"/>
    <col min="4" max="4" width="11.8515625" style="0" customWidth="1"/>
    <col min="5" max="5" width="11.140625" style="0" customWidth="1"/>
    <col min="6" max="6" width="11.28125" style="0" customWidth="1"/>
    <col min="7" max="8" width="12.57421875" style="0" customWidth="1"/>
  </cols>
  <sheetData>
    <row r="2" ht="12.75">
      <c r="C2" t="s">
        <v>0</v>
      </c>
    </row>
    <row r="3" ht="8.25" customHeight="1"/>
    <row r="4" spans="2:5" ht="12.75">
      <c r="B4" t="s">
        <v>1</v>
      </c>
      <c r="C4" s="1" t="s">
        <v>4</v>
      </c>
      <c r="D4" s="1"/>
      <c r="E4" s="1"/>
    </row>
    <row r="5" spans="2:5" ht="12.75">
      <c r="B5" t="s">
        <v>2</v>
      </c>
      <c r="C5" s="2" t="s">
        <v>5</v>
      </c>
      <c r="D5" s="2"/>
      <c r="E5" s="2"/>
    </row>
    <row r="6" spans="2:5" ht="12.75">
      <c r="B6" t="s">
        <v>3</v>
      </c>
      <c r="C6" s="2">
        <v>8737.7</v>
      </c>
      <c r="D6" s="2"/>
      <c r="E6" s="2"/>
    </row>
    <row r="7" ht="13.5" thickBot="1"/>
    <row r="8" spans="2:5" ht="39" thickBot="1">
      <c r="B8" s="6" t="s">
        <v>6</v>
      </c>
      <c r="C8" s="12" t="s">
        <v>8</v>
      </c>
      <c r="D8" s="7" t="s">
        <v>9</v>
      </c>
      <c r="E8" s="12" t="s">
        <v>10</v>
      </c>
    </row>
    <row r="9" spans="2:5" ht="13.5" thickBot="1">
      <c r="B9" s="44"/>
      <c r="C9" s="12"/>
      <c r="D9" s="7"/>
      <c r="E9" s="12"/>
    </row>
    <row r="10" spans="2:5" ht="13.5" thickBot="1">
      <c r="B10" s="3" t="s">
        <v>7</v>
      </c>
      <c r="C10" s="15" t="s">
        <v>12</v>
      </c>
      <c r="D10" s="35">
        <v>1793879</v>
      </c>
      <c r="E10" s="36">
        <v>130892</v>
      </c>
    </row>
    <row r="11" spans="2:5" ht="24.75" customHeight="1" thickBot="1">
      <c r="B11" s="4"/>
      <c r="C11" s="14" t="s">
        <v>13</v>
      </c>
      <c r="D11" s="43">
        <v>431000</v>
      </c>
      <c r="E11" s="36">
        <f>D11/12</f>
        <v>35916.666666666664</v>
      </c>
    </row>
    <row r="12" spans="2:5" ht="16.5" thickBot="1">
      <c r="B12" s="4" t="s">
        <v>14</v>
      </c>
      <c r="C12" s="17"/>
      <c r="D12" s="46" t="s">
        <v>69</v>
      </c>
      <c r="E12" s="47" t="s">
        <v>70</v>
      </c>
    </row>
    <row r="13" ht="9" customHeight="1" thickBot="1">
      <c r="C13" s="45"/>
    </row>
    <row r="14" spans="2:6" ht="39" thickBot="1">
      <c r="B14" s="6" t="s">
        <v>6</v>
      </c>
      <c r="C14" s="12" t="s">
        <v>8</v>
      </c>
      <c r="D14" s="17" t="s">
        <v>15</v>
      </c>
      <c r="E14" s="7" t="s">
        <v>9</v>
      </c>
      <c r="F14" s="12" t="s">
        <v>10</v>
      </c>
    </row>
    <row r="15" spans="2:6" ht="24.75" thickBot="1">
      <c r="B15" s="18"/>
      <c r="C15" s="21" t="s">
        <v>16</v>
      </c>
      <c r="D15" s="8" t="s">
        <v>25</v>
      </c>
      <c r="E15" s="37">
        <v>0</v>
      </c>
      <c r="F15" s="36">
        <f aca="true" t="shared" si="0" ref="F15:F22">E15/12</f>
        <v>0</v>
      </c>
    </row>
    <row r="16" spans="2:6" ht="24.75" thickBot="1">
      <c r="B16" s="19"/>
      <c r="C16" s="24" t="s">
        <v>17</v>
      </c>
      <c r="D16" s="17" t="s">
        <v>25</v>
      </c>
      <c r="E16" s="37">
        <v>928.25</v>
      </c>
      <c r="F16" s="36">
        <f t="shared" si="0"/>
        <v>77.35416666666667</v>
      </c>
    </row>
    <row r="17" spans="2:6" ht="48.75" thickBot="1">
      <c r="B17" s="14" t="s">
        <v>24</v>
      </c>
      <c r="C17" s="23" t="s">
        <v>19</v>
      </c>
      <c r="D17" s="9" t="s">
        <v>25</v>
      </c>
      <c r="E17" s="37">
        <v>0</v>
      </c>
      <c r="F17" s="36">
        <f t="shared" si="0"/>
        <v>0</v>
      </c>
    </row>
    <row r="18" spans="2:6" ht="24.75" thickBot="1">
      <c r="B18" s="19"/>
      <c r="C18" s="24" t="s">
        <v>18</v>
      </c>
      <c r="D18" s="17" t="s">
        <v>25</v>
      </c>
      <c r="E18" s="37">
        <v>18296.7</v>
      </c>
      <c r="F18" s="36">
        <f t="shared" si="0"/>
        <v>1524.7250000000001</v>
      </c>
    </row>
    <row r="19" spans="2:6" ht="24.75" thickBot="1">
      <c r="B19" s="19"/>
      <c r="C19" s="23" t="s">
        <v>20</v>
      </c>
      <c r="D19" s="9" t="s">
        <v>25</v>
      </c>
      <c r="E19" s="37">
        <v>5350</v>
      </c>
      <c r="F19" s="36">
        <f t="shared" si="0"/>
        <v>445.8333333333333</v>
      </c>
    </row>
    <row r="20" spans="2:6" ht="24.75" thickBot="1">
      <c r="B20" s="19"/>
      <c r="C20" s="24" t="s">
        <v>21</v>
      </c>
      <c r="D20" s="17" t="s">
        <v>25</v>
      </c>
      <c r="E20" s="37">
        <v>0</v>
      </c>
      <c r="F20" s="36">
        <f t="shared" si="0"/>
        <v>0</v>
      </c>
    </row>
    <row r="21" spans="2:6" ht="48.75" thickBot="1">
      <c r="B21" s="19"/>
      <c r="C21" s="23" t="s">
        <v>22</v>
      </c>
      <c r="D21" s="9" t="s">
        <v>25</v>
      </c>
      <c r="E21" s="37">
        <v>12692.95</v>
      </c>
      <c r="F21" s="36">
        <f t="shared" si="0"/>
        <v>1057.7458333333334</v>
      </c>
    </row>
    <row r="22" spans="2:6" ht="13.5" thickBot="1">
      <c r="B22" s="20"/>
      <c r="C22" s="24" t="s">
        <v>23</v>
      </c>
      <c r="D22" s="17" t="s">
        <v>25</v>
      </c>
      <c r="E22" s="37">
        <v>95963.37</v>
      </c>
      <c r="F22" s="36">
        <f t="shared" si="0"/>
        <v>7996.947499999999</v>
      </c>
    </row>
    <row r="23" spans="2:6" ht="16.5" thickBot="1">
      <c r="B23" s="26" t="s">
        <v>26</v>
      </c>
      <c r="C23" s="16"/>
      <c r="D23" s="16"/>
      <c r="E23" s="47" t="s">
        <v>72</v>
      </c>
      <c r="F23" s="42">
        <f>SUM(F15:F22)</f>
        <v>11102.605833333333</v>
      </c>
    </row>
    <row r="24" ht="13.5" thickBot="1"/>
    <row r="25" spans="2:8" ht="39" thickBot="1">
      <c r="B25" s="6" t="s">
        <v>6</v>
      </c>
      <c r="C25" s="27" t="s">
        <v>8</v>
      </c>
      <c r="D25" s="26" t="s">
        <v>27</v>
      </c>
      <c r="E25" s="17" t="s">
        <v>28</v>
      </c>
      <c r="F25" s="8" t="s">
        <v>15</v>
      </c>
      <c r="G25" s="7" t="s">
        <v>9</v>
      </c>
      <c r="H25" s="27" t="s">
        <v>10</v>
      </c>
    </row>
    <row r="26" spans="2:8" ht="13.5" thickBot="1">
      <c r="B26" s="27"/>
      <c r="C26" s="6"/>
      <c r="D26" s="26" t="s">
        <v>29</v>
      </c>
      <c r="E26" s="25"/>
      <c r="F26" s="17" t="s">
        <v>25</v>
      </c>
      <c r="G26" s="35">
        <v>3097.44</v>
      </c>
      <c r="H26" s="36">
        <f>G26/12</f>
        <v>258.12</v>
      </c>
    </row>
    <row r="27" spans="2:8" ht="13.5" thickBot="1">
      <c r="B27" s="9"/>
      <c r="C27" s="8"/>
      <c r="D27" s="26" t="s">
        <v>30</v>
      </c>
      <c r="E27" s="16"/>
      <c r="F27" s="17" t="s">
        <v>25</v>
      </c>
      <c r="G27" s="35">
        <v>56654</v>
      </c>
      <c r="H27" s="36">
        <f aca="true" t="shared" si="1" ref="H27:H47">G27/12</f>
        <v>4721.166666666667</v>
      </c>
    </row>
    <row r="28" spans="2:8" ht="13.5" thickBot="1">
      <c r="B28" s="9"/>
      <c r="C28" s="9" t="s">
        <v>35</v>
      </c>
      <c r="D28" s="11" t="s">
        <v>38</v>
      </c>
      <c r="E28" s="22"/>
      <c r="F28" s="17" t="s">
        <v>25</v>
      </c>
      <c r="G28" s="37">
        <v>187248</v>
      </c>
      <c r="H28" s="36">
        <f t="shared" si="1"/>
        <v>15604</v>
      </c>
    </row>
    <row r="29" spans="2:8" ht="13.5" thickBot="1">
      <c r="B29" s="9"/>
      <c r="C29" s="9" t="s">
        <v>36</v>
      </c>
      <c r="D29" s="4" t="s">
        <v>34</v>
      </c>
      <c r="E29" s="5"/>
      <c r="F29" s="17"/>
      <c r="G29" s="38"/>
      <c r="H29" s="36">
        <f t="shared" si="1"/>
        <v>0</v>
      </c>
    </row>
    <row r="30" spans="2:8" ht="13.5" thickBot="1">
      <c r="B30" s="9"/>
      <c r="C30" s="9"/>
      <c r="D30" s="4" t="s">
        <v>71</v>
      </c>
      <c r="E30" s="5"/>
      <c r="F30" s="17"/>
      <c r="G30" s="38">
        <v>42580</v>
      </c>
      <c r="H30" s="36">
        <f t="shared" si="1"/>
        <v>3548.3333333333335</v>
      </c>
    </row>
    <row r="31" spans="2:8" ht="13.5" thickBot="1">
      <c r="B31" s="9"/>
      <c r="C31" s="9" t="s">
        <v>37</v>
      </c>
      <c r="D31" s="26" t="s">
        <v>31</v>
      </c>
      <c r="E31" s="16"/>
      <c r="F31" s="17" t="s">
        <v>25</v>
      </c>
      <c r="G31" s="35">
        <v>14136.32</v>
      </c>
      <c r="H31" s="36">
        <f t="shared" si="1"/>
        <v>1178.0266666666666</v>
      </c>
    </row>
    <row r="32" spans="2:8" ht="13.5" thickBot="1">
      <c r="B32" s="9" t="s">
        <v>60</v>
      </c>
      <c r="C32" s="9"/>
      <c r="D32" s="26" t="s">
        <v>32</v>
      </c>
      <c r="E32" s="16"/>
      <c r="F32" s="17" t="s">
        <v>25</v>
      </c>
      <c r="G32" s="35">
        <v>51197</v>
      </c>
      <c r="H32" s="36">
        <f t="shared" si="1"/>
        <v>4266.416666666667</v>
      </c>
    </row>
    <row r="33" spans="2:8" ht="13.5" thickBot="1">
      <c r="B33" s="9" t="s">
        <v>61</v>
      </c>
      <c r="C33" s="9"/>
      <c r="D33" s="11" t="s">
        <v>33</v>
      </c>
      <c r="E33" s="22"/>
      <c r="F33" s="17" t="s">
        <v>25</v>
      </c>
      <c r="G33" s="37">
        <v>0</v>
      </c>
      <c r="H33" s="36">
        <f t="shared" si="1"/>
        <v>0</v>
      </c>
    </row>
    <row r="34" spans="2:8" ht="13.5" thickBot="1">
      <c r="B34" s="9"/>
      <c r="C34" s="9"/>
      <c r="D34" s="4" t="s">
        <v>39</v>
      </c>
      <c r="E34" s="5"/>
      <c r="F34" s="17"/>
      <c r="G34" s="38"/>
      <c r="H34" s="36">
        <f t="shared" si="1"/>
        <v>0</v>
      </c>
    </row>
    <row r="35" spans="2:8" ht="13.5" thickBot="1">
      <c r="B35" s="9"/>
      <c r="C35" s="9"/>
      <c r="D35" s="28" t="s">
        <v>68</v>
      </c>
      <c r="E35" s="22"/>
      <c r="F35" s="17" t="s">
        <v>25</v>
      </c>
      <c r="G35" s="37">
        <v>195265</v>
      </c>
      <c r="H35" s="36">
        <f t="shared" si="1"/>
        <v>16272.083333333334</v>
      </c>
    </row>
    <row r="36" spans="2:8" ht="13.5" thickBot="1">
      <c r="B36" s="9"/>
      <c r="C36" s="9"/>
      <c r="D36" s="29"/>
      <c r="E36" s="5"/>
      <c r="F36" s="17"/>
      <c r="G36" s="38"/>
      <c r="H36" s="36">
        <f t="shared" si="1"/>
        <v>0</v>
      </c>
    </row>
    <row r="37" spans="2:8" ht="13.5" thickBot="1">
      <c r="B37" s="9"/>
      <c r="C37" s="9"/>
      <c r="D37" s="30" t="s">
        <v>42</v>
      </c>
      <c r="E37" s="16"/>
      <c r="F37" s="17" t="s">
        <v>25</v>
      </c>
      <c r="G37" s="35">
        <v>16997.34</v>
      </c>
      <c r="H37" s="36">
        <f t="shared" si="1"/>
        <v>1416.445</v>
      </c>
    </row>
    <row r="38" spans="2:8" ht="13.5" thickBot="1">
      <c r="B38" s="9"/>
      <c r="C38" s="9"/>
      <c r="D38" s="28" t="s">
        <v>43</v>
      </c>
      <c r="E38" s="22"/>
      <c r="F38" s="17" t="s">
        <v>25</v>
      </c>
      <c r="G38" s="37">
        <v>0</v>
      </c>
      <c r="H38" s="36">
        <f t="shared" si="1"/>
        <v>0</v>
      </c>
    </row>
    <row r="39" spans="2:8" ht="13.5" thickBot="1">
      <c r="B39" s="9"/>
      <c r="C39" s="9"/>
      <c r="D39" s="29" t="s">
        <v>44</v>
      </c>
      <c r="E39" s="5"/>
      <c r="F39" s="17"/>
      <c r="G39" s="38"/>
      <c r="H39" s="36">
        <f t="shared" si="1"/>
        <v>0</v>
      </c>
    </row>
    <row r="40" spans="2:8" ht="13.5" thickBot="1">
      <c r="B40" s="9"/>
      <c r="C40" s="9"/>
      <c r="D40" s="30" t="s">
        <v>45</v>
      </c>
      <c r="E40" s="16"/>
      <c r="F40" s="17" t="s">
        <v>25</v>
      </c>
      <c r="G40" s="35">
        <v>246.5</v>
      </c>
      <c r="H40" s="36">
        <f t="shared" si="1"/>
        <v>20.541666666666668</v>
      </c>
    </row>
    <row r="41" spans="2:8" ht="13.5" thickBot="1">
      <c r="B41" s="9"/>
      <c r="C41" s="9"/>
      <c r="D41" s="28" t="s">
        <v>47</v>
      </c>
      <c r="E41" s="22"/>
      <c r="F41" s="17" t="s">
        <v>25</v>
      </c>
      <c r="G41" s="37">
        <v>0</v>
      </c>
      <c r="H41" s="36">
        <f t="shared" si="1"/>
        <v>0</v>
      </c>
    </row>
    <row r="42" spans="2:8" ht="13.5" thickBot="1">
      <c r="B42" s="9"/>
      <c r="C42" s="10"/>
      <c r="D42" s="29" t="s">
        <v>46</v>
      </c>
      <c r="E42" s="5"/>
      <c r="F42" s="17"/>
      <c r="G42" s="38"/>
      <c r="H42" s="36">
        <f t="shared" si="1"/>
        <v>0</v>
      </c>
    </row>
    <row r="43" spans="2:8" ht="13.5" thickBot="1">
      <c r="B43" s="9"/>
      <c r="C43" s="11"/>
      <c r="D43" s="31"/>
      <c r="E43" s="30" t="s">
        <v>51</v>
      </c>
      <c r="F43" s="17" t="s">
        <v>25</v>
      </c>
      <c r="G43" s="35">
        <v>607109</v>
      </c>
      <c r="H43" s="36">
        <f t="shared" si="1"/>
        <v>50592.416666666664</v>
      </c>
    </row>
    <row r="44" spans="2:8" ht="13.5" thickBot="1">
      <c r="B44" s="9"/>
      <c r="C44" s="3" t="s">
        <v>48</v>
      </c>
      <c r="D44" s="32" t="s">
        <v>52</v>
      </c>
      <c r="E44" s="30" t="s">
        <v>56</v>
      </c>
      <c r="F44" s="17" t="s">
        <v>25</v>
      </c>
      <c r="G44" s="35">
        <v>263117.8</v>
      </c>
      <c r="H44" s="36">
        <f t="shared" si="1"/>
        <v>21926.483333333334</v>
      </c>
    </row>
    <row r="45" spans="2:8" ht="13.5" thickBot="1">
      <c r="B45" s="9"/>
      <c r="C45" s="3" t="s">
        <v>49</v>
      </c>
      <c r="D45" s="32" t="s">
        <v>53</v>
      </c>
      <c r="E45" s="28" t="s">
        <v>57</v>
      </c>
      <c r="F45" s="17" t="s">
        <v>25</v>
      </c>
      <c r="G45" s="37">
        <v>0</v>
      </c>
      <c r="H45" s="36">
        <f t="shared" si="1"/>
        <v>0</v>
      </c>
    </row>
    <row r="46" spans="2:8" ht="13.5" thickBot="1">
      <c r="B46" s="9"/>
      <c r="C46" s="3" t="s">
        <v>50</v>
      </c>
      <c r="D46" s="32" t="s">
        <v>54</v>
      </c>
      <c r="E46" s="29" t="s">
        <v>58</v>
      </c>
      <c r="F46" s="17"/>
      <c r="G46" s="38"/>
      <c r="H46" s="36">
        <f t="shared" si="1"/>
        <v>0</v>
      </c>
    </row>
    <row r="47" spans="2:8" ht="13.5" thickBot="1">
      <c r="B47" s="10"/>
      <c r="C47" s="4"/>
      <c r="D47" s="33" t="s">
        <v>55</v>
      </c>
      <c r="E47" s="30" t="s">
        <v>59</v>
      </c>
      <c r="F47" s="17" t="s">
        <v>25</v>
      </c>
      <c r="G47" s="35">
        <v>591280.8</v>
      </c>
      <c r="H47" s="36">
        <f t="shared" si="1"/>
        <v>49273.4</v>
      </c>
    </row>
    <row r="48" spans="2:8" ht="16.5" thickBot="1">
      <c r="B48" s="26" t="s">
        <v>62</v>
      </c>
      <c r="C48" s="16"/>
      <c r="D48" s="16"/>
      <c r="E48" s="34"/>
      <c r="F48" s="17"/>
      <c r="G48" s="46">
        <f>SUM(G26:G47)</f>
        <v>2028929.2000000002</v>
      </c>
      <c r="H48" s="39">
        <f>SUM(H26:H47)</f>
        <v>169077.43333333332</v>
      </c>
    </row>
    <row r="49" spans="2:8" ht="16.5" thickBot="1">
      <c r="B49" s="26" t="s">
        <v>63</v>
      </c>
      <c r="C49" s="16"/>
      <c r="D49" s="16"/>
      <c r="E49" s="16"/>
      <c r="F49" s="17"/>
      <c r="G49" s="46">
        <f>G48+E23</f>
        <v>2162160.37</v>
      </c>
      <c r="H49" s="39">
        <f>H48+F23</f>
        <v>180180.03916666665</v>
      </c>
    </row>
    <row r="50" spans="2:8" ht="16.5" thickBot="1">
      <c r="B50" s="4" t="s">
        <v>64</v>
      </c>
      <c r="C50" s="5"/>
      <c r="D50" s="5"/>
      <c r="E50" s="5"/>
      <c r="F50" s="10"/>
      <c r="G50" s="40">
        <f>D12-G49</f>
        <v>62718.62999999989</v>
      </c>
      <c r="H50" s="41">
        <f>E1</f>
        <v>0</v>
      </c>
    </row>
    <row r="54" ht="12.75">
      <c r="C54" t="s">
        <v>65</v>
      </c>
    </row>
    <row r="56" spans="2:5" ht="12.75">
      <c r="B56" t="s">
        <v>1</v>
      </c>
      <c r="C56" s="1" t="s">
        <v>66</v>
      </c>
      <c r="D56" s="1"/>
      <c r="E56" s="1"/>
    </row>
    <row r="57" spans="2:5" ht="12.75">
      <c r="B57" t="s">
        <v>2</v>
      </c>
      <c r="C57" s="2" t="s">
        <v>5</v>
      </c>
      <c r="D57" s="2"/>
      <c r="E57" s="2"/>
    </row>
    <row r="58" spans="2:5" ht="12.75">
      <c r="B58" t="s">
        <v>3</v>
      </c>
      <c r="C58" s="2">
        <v>6731.5</v>
      </c>
      <c r="D58" s="2"/>
      <c r="E58" s="2"/>
    </row>
    <row r="59" ht="13.5" thickBot="1"/>
    <row r="60" spans="2:5" ht="39" thickBot="1">
      <c r="B60" s="6" t="s">
        <v>6</v>
      </c>
      <c r="C60" s="12" t="s">
        <v>8</v>
      </c>
      <c r="D60" s="7" t="s">
        <v>9</v>
      </c>
      <c r="E60" s="12" t="s">
        <v>10</v>
      </c>
    </row>
    <row r="61" spans="2:5" ht="13.5" thickBot="1">
      <c r="B61" s="11"/>
      <c r="C61" s="13" t="s">
        <v>11</v>
      </c>
      <c r="D61" s="43">
        <v>0</v>
      </c>
      <c r="E61" s="36">
        <f>D61/12</f>
        <v>0</v>
      </c>
    </row>
    <row r="62" spans="2:5" ht="13.5" thickBot="1">
      <c r="B62" s="3" t="s">
        <v>7</v>
      </c>
      <c r="C62" s="15" t="s">
        <v>12</v>
      </c>
      <c r="D62" s="35">
        <v>1253574</v>
      </c>
      <c r="E62" s="36">
        <f>D62/12</f>
        <v>104464.5</v>
      </c>
    </row>
    <row r="63" spans="2:5" ht="36.75" thickBot="1">
      <c r="B63" s="4"/>
      <c r="C63" s="14" t="s">
        <v>13</v>
      </c>
      <c r="D63" s="43">
        <v>81000</v>
      </c>
      <c r="E63" s="36">
        <f>D63/12</f>
        <v>6750</v>
      </c>
    </row>
    <row r="64" spans="2:5" ht="16.5" thickBot="1">
      <c r="B64" s="4" t="s">
        <v>14</v>
      </c>
      <c r="C64" s="17"/>
      <c r="D64" s="46">
        <f>SUM(D61:D63)</f>
        <v>1334574</v>
      </c>
      <c r="E64" s="47">
        <f>SUM(E61:E63)</f>
        <v>111214.5</v>
      </c>
    </row>
    <row r="65" ht="13.5" thickBot="1"/>
    <row r="66" spans="2:6" ht="39" thickBot="1">
      <c r="B66" s="6" t="s">
        <v>6</v>
      </c>
      <c r="C66" s="12" t="s">
        <v>8</v>
      </c>
      <c r="D66" s="17" t="s">
        <v>15</v>
      </c>
      <c r="E66" s="7" t="s">
        <v>9</v>
      </c>
      <c r="F66" s="12" t="s">
        <v>10</v>
      </c>
    </row>
    <row r="67" spans="2:6" ht="24.75" thickBot="1">
      <c r="B67" s="18"/>
      <c r="C67" s="21" t="s">
        <v>16</v>
      </c>
      <c r="D67" s="8" t="s">
        <v>25</v>
      </c>
      <c r="E67" s="37">
        <v>0</v>
      </c>
      <c r="F67" s="36">
        <f aca="true" t="shared" si="2" ref="F67:F74">E67/12</f>
        <v>0</v>
      </c>
    </row>
    <row r="68" spans="2:6" ht="24.75" thickBot="1">
      <c r="B68" s="19"/>
      <c r="C68" s="24" t="s">
        <v>17</v>
      </c>
      <c r="D68" s="17" t="s">
        <v>25</v>
      </c>
      <c r="E68" s="37">
        <v>928.25</v>
      </c>
      <c r="F68" s="36">
        <f t="shared" si="2"/>
        <v>77.35416666666667</v>
      </c>
    </row>
    <row r="69" spans="2:6" ht="24.75" thickBot="1">
      <c r="B69" s="14" t="s">
        <v>24</v>
      </c>
      <c r="C69" s="23"/>
      <c r="D69" s="9" t="s">
        <v>25</v>
      </c>
      <c r="E69" s="37"/>
      <c r="F69" s="36">
        <f t="shared" si="2"/>
        <v>0</v>
      </c>
    </row>
    <row r="70" spans="2:6" ht="24.75" thickBot="1">
      <c r="B70" s="19"/>
      <c r="C70" s="24" t="s">
        <v>18</v>
      </c>
      <c r="D70" s="17" t="s">
        <v>25</v>
      </c>
      <c r="E70" s="37">
        <v>18296.7</v>
      </c>
      <c r="F70" s="36">
        <f t="shared" si="2"/>
        <v>1524.7250000000001</v>
      </c>
    </row>
    <row r="71" spans="2:6" ht="24.75" thickBot="1">
      <c r="B71" s="19"/>
      <c r="C71" s="23" t="s">
        <v>20</v>
      </c>
      <c r="D71" s="9" t="s">
        <v>25</v>
      </c>
      <c r="E71" s="37">
        <v>5350</v>
      </c>
      <c r="F71" s="36">
        <f t="shared" si="2"/>
        <v>445.8333333333333</v>
      </c>
    </row>
    <row r="72" spans="2:6" ht="24.75" thickBot="1">
      <c r="B72" s="19"/>
      <c r="C72" s="24" t="s">
        <v>21</v>
      </c>
      <c r="D72" s="17" t="s">
        <v>25</v>
      </c>
      <c r="E72" s="37">
        <v>0</v>
      </c>
      <c r="F72" s="36">
        <f t="shared" si="2"/>
        <v>0</v>
      </c>
    </row>
    <row r="73" spans="2:6" ht="48.75" thickBot="1">
      <c r="B73" s="19"/>
      <c r="C73" s="23" t="s">
        <v>22</v>
      </c>
      <c r="D73" s="9" t="s">
        <v>25</v>
      </c>
      <c r="E73" s="37">
        <v>0</v>
      </c>
      <c r="F73" s="36">
        <f t="shared" si="2"/>
        <v>0</v>
      </c>
    </row>
    <row r="74" spans="2:6" ht="13.5" thickBot="1">
      <c r="B74" s="20"/>
      <c r="C74" s="24" t="s">
        <v>23</v>
      </c>
      <c r="D74" s="17" t="s">
        <v>25</v>
      </c>
      <c r="E74" s="37">
        <v>55963.7</v>
      </c>
      <c r="F74" s="36">
        <f t="shared" si="2"/>
        <v>4663.641666666666</v>
      </c>
    </row>
    <row r="75" spans="2:6" ht="16.5" thickBot="1">
      <c r="B75" s="26" t="s">
        <v>26</v>
      </c>
      <c r="C75" s="16"/>
      <c r="D75" s="16"/>
      <c r="E75" s="47">
        <f>SUM(E67:E74)</f>
        <v>80538.65</v>
      </c>
      <c r="F75" s="42">
        <f>SUM(F67:F74)</f>
        <v>6711.554166666667</v>
      </c>
    </row>
    <row r="76" ht="13.5" thickBot="1"/>
    <row r="77" spans="2:8" ht="39" thickBot="1">
      <c r="B77" s="6" t="s">
        <v>6</v>
      </c>
      <c r="C77" s="27" t="s">
        <v>8</v>
      </c>
      <c r="D77" s="26" t="s">
        <v>27</v>
      </c>
      <c r="E77" s="17" t="s">
        <v>28</v>
      </c>
      <c r="F77" s="8" t="s">
        <v>15</v>
      </c>
      <c r="G77" s="7" t="s">
        <v>9</v>
      </c>
      <c r="H77" s="27" t="s">
        <v>10</v>
      </c>
    </row>
    <row r="78" spans="2:8" ht="13.5" thickBot="1">
      <c r="B78" s="27"/>
      <c r="C78" s="6"/>
      <c r="D78" s="26" t="s">
        <v>29</v>
      </c>
      <c r="E78" s="25"/>
      <c r="F78" s="17" t="s">
        <v>25</v>
      </c>
      <c r="G78" s="35">
        <v>3097.44</v>
      </c>
      <c r="H78" s="36">
        <f>G78/12</f>
        <v>258.12</v>
      </c>
    </row>
    <row r="79" spans="2:8" ht="13.5" thickBot="1">
      <c r="B79" s="9"/>
      <c r="C79" s="8"/>
      <c r="D79" s="26" t="s">
        <v>30</v>
      </c>
      <c r="E79" s="16"/>
      <c r="F79" s="17" t="s">
        <v>25</v>
      </c>
      <c r="G79" s="35">
        <v>45323</v>
      </c>
      <c r="H79" s="36">
        <f aca="true" t="shared" si="3" ref="H79:H99">G79/12</f>
        <v>3776.9166666666665</v>
      </c>
    </row>
    <row r="80" spans="2:8" ht="13.5" thickBot="1">
      <c r="B80" s="9"/>
      <c r="C80" s="9" t="s">
        <v>35</v>
      </c>
      <c r="D80" s="11" t="s">
        <v>38</v>
      </c>
      <c r="E80" s="22"/>
      <c r="F80" s="17" t="s">
        <v>25</v>
      </c>
      <c r="G80" s="37">
        <v>93624</v>
      </c>
      <c r="H80" s="36">
        <f t="shared" si="3"/>
        <v>7802</v>
      </c>
    </row>
    <row r="81" spans="2:8" ht="13.5" thickBot="1">
      <c r="B81" s="9"/>
      <c r="C81" s="9" t="s">
        <v>36</v>
      </c>
      <c r="D81" s="4" t="s">
        <v>34</v>
      </c>
      <c r="E81" s="5"/>
      <c r="F81" s="17"/>
      <c r="G81" s="38"/>
      <c r="H81" s="36">
        <f t="shared" si="3"/>
        <v>0</v>
      </c>
    </row>
    <row r="82" spans="2:8" ht="13.5" thickBot="1">
      <c r="B82" s="9"/>
      <c r="C82" s="9"/>
      <c r="D82" s="4" t="s">
        <v>67</v>
      </c>
      <c r="E82" s="5"/>
      <c r="F82" s="17"/>
      <c r="G82" s="38">
        <v>0</v>
      </c>
      <c r="H82" s="36">
        <f t="shared" si="3"/>
        <v>0</v>
      </c>
    </row>
    <row r="83" spans="2:8" ht="13.5" thickBot="1">
      <c r="B83" s="9"/>
      <c r="C83" s="9" t="s">
        <v>37</v>
      </c>
      <c r="D83" s="26" t="s">
        <v>31</v>
      </c>
      <c r="E83" s="16"/>
      <c r="F83" s="17" t="s">
        <v>25</v>
      </c>
      <c r="G83" s="35">
        <v>7068.16</v>
      </c>
      <c r="H83" s="36">
        <f t="shared" si="3"/>
        <v>589.0133333333333</v>
      </c>
    </row>
    <row r="84" spans="2:8" ht="13.5" thickBot="1">
      <c r="B84" s="9" t="s">
        <v>60</v>
      </c>
      <c r="C84" s="9"/>
      <c r="D84" s="26" t="s">
        <v>68</v>
      </c>
      <c r="E84" s="16"/>
      <c r="F84" s="17" t="s">
        <v>25</v>
      </c>
      <c r="G84" s="35">
        <v>130176</v>
      </c>
      <c r="H84" s="36">
        <f t="shared" si="3"/>
        <v>10848</v>
      </c>
    </row>
    <row r="85" spans="2:8" ht="13.5" thickBot="1">
      <c r="B85" s="9" t="s">
        <v>61</v>
      </c>
      <c r="C85" s="9"/>
      <c r="D85" s="11" t="s">
        <v>33</v>
      </c>
      <c r="E85" s="22"/>
      <c r="F85" s="17" t="s">
        <v>25</v>
      </c>
      <c r="G85" s="37">
        <v>0</v>
      </c>
      <c r="H85" s="36">
        <f t="shared" si="3"/>
        <v>0</v>
      </c>
    </row>
    <row r="86" spans="2:8" ht="13.5" thickBot="1">
      <c r="B86" s="9"/>
      <c r="C86" s="9"/>
      <c r="D86" s="4" t="s">
        <v>39</v>
      </c>
      <c r="E86" s="5"/>
      <c r="F86" s="17"/>
      <c r="G86" s="38"/>
      <c r="H86" s="36">
        <f t="shared" si="3"/>
        <v>0</v>
      </c>
    </row>
    <row r="87" spans="2:8" ht="13.5" thickBot="1">
      <c r="B87" s="9"/>
      <c r="C87" s="9"/>
      <c r="D87" s="28" t="s">
        <v>40</v>
      </c>
      <c r="E87" s="22"/>
      <c r="F87" s="17" t="s">
        <v>25</v>
      </c>
      <c r="G87" s="37">
        <v>0</v>
      </c>
      <c r="H87" s="36">
        <f t="shared" si="3"/>
        <v>0</v>
      </c>
    </row>
    <row r="88" spans="2:8" ht="13.5" thickBot="1">
      <c r="B88" s="9"/>
      <c r="C88" s="9"/>
      <c r="D88" s="29" t="s">
        <v>41</v>
      </c>
      <c r="E88" s="5"/>
      <c r="F88" s="17"/>
      <c r="G88" s="38"/>
      <c r="H88" s="36">
        <f t="shared" si="3"/>
        <v>0</v>
      </c>
    </row>
    <row r="89" spans="2:8" ht="13.5" thickBot="1">
      <c r="B89" s="9"/>
      <c r="C89" s="9"/>
      <c r="D89" s="30" t="s">
        <v>42</v>
      </c>
      <c r="E89" s="16"/>
      <c r="F89" s="17" t="s">
        <v>25</v>
      </c>
      <c r="G89" s="35">
        <v>14932</v>
      </c>
      <c r="H89" s="36">
        <f t="shared" si="3"/>
        <v>1244.3333333333333</v>
      </c>
    </row>
    <row r="90" spans="2:8" ht="13.5" thickBot="1">
      <c r="B90" s="9"/>
      <c r="C90" s="9"/>
      <c r="D90" s="28" t="s">
        <v>43</v>
      </c>
      <c r="E90" s="22"/>
      <c r="F90" s="17" t="s">
        <v>25</v>
      </c>
      <c r="G90" s="37">
        <v>0</v>
      </c>
      <c r="H90" s="36">
        <f t="shared" si="3"/>
        <v>0</v>
      </c>
    </row>
    <row r="91" spans="2:8" ht="13.5" thickBot="1">
      <c r="B91" s="9"/>
      <c r="C91" s="9"/>
      <c r="D91" s="29" t="s">
        <v>44</v>
      </c>
      <c r="E91" s="5"/>
      <c r="F91" s="17"/>
      <c r="G91" s="38"/>
      <c r="H91" s="36">
        <f t="shared" si="3"/>
        <v>0</v>
      </c>
    </row>
    <row r="92" spans="2:8" ht="13.5" thickBot="1">
      <c r="B92" s="9"/>
      <c r="C92" s="9"/>
      <c r="D92" s="30" t="s">
        <v>45</v>
      </c>
      <c r="E92" s="16"/>
      <c r="F92" s="17" t="s">
        <v>25</v>
      </c>
      <c r="G92" s="35">
        <v>246.5</v>
      </c>
      <c r="H92" s="36">
        <f t="shared" si="3"/>
        <v>20.541666666666668</v>
      </c>
    </row>
    <row r="93" spans="2:8" ht="13.5" thickBot="1">
      <c r="B93" s="9"/>
      <c r="C93" s="9"/>
      <c r="D93" s="28" t="s">
        <v>47</v>
      </c>
      <c r="E93" s="22"/>
      <c r="F93" s="17" t="s">
        <v>25</v>
      </c>
      <c r="G93" s="37">
        <v>0</v>
      </c>
      <c r="H93" s="36">
        <f t="shared" si="3"/>
        <v>0</v>
      </c>
    </row>
    <row r="94" spans="2:8" ht="13.5" thickBot="1">
      <c r="B94" s="9"/>
      <c r="C94" s="10"/>
      <c r="D94" s="29" t="s">
        <v>46</v>
      </c>
      <c r="E94" s="5"/>
      <c r="F94" s="17"/>
      <c r="G94" s="38"/>
      <c r="H94" s="36">
        <f t="shared" si="3"/>
        <v>0</v>
      </c>
    </row>
    <row r="95" spans="2:8" ht="13.5" thickBot="1">
      <c r="B95" s="9"/>
      <c r="C95" s="11"/>
      <c r="D95" s="31"/>
      <c r="E95" s="30" t="s">
        <v>51</v>
      </c>
      <c r="F95" s="17" t="s">
        <v>25</v>
      </c>
      <c r="G95" s="35">
        <v>407149</v>
      </c>
      <c r="H95" s="36">
        <f t="shared" si="3"/>
        <v>33929.083333333336</v>
      </c>
    </row>
    <row r="96" spans="2:8" ht="13.5" thickBot="1">
      <c r="B96" s="9"/>
      <c r="C96" s="3" t="s">
        <v>48</v>
      </c>
      <c r="D96" s="32" t="s">
        <v>52</v>
      </c>
      <c r="E96" s="30" t="s">
        <v>56</v>
      </c>
      <c r="F96" s="17" t="s">
        <v>25</v>
      </c>
      <c r="G96" s="35">
        <v>235471.8</v>
      </c>
      <c r="H96" s="36">
        <f t="shared" si="3"/>
        <v>19622.649999999998</v>
      </c>
    </row>
    <row r="97" spans="2:8" ht="13.5" thickBot="1">
      <c r="B97" s="9"/>
      <c r="C97" s="3" t="s">
        <v>49</v>
      </c>
      <c r="D97" s="32" t="s">
        <v>53</v>
      </c>
      <c r="E97" s="28" t="s">
        <v>57</v>
      </c>
      <c r="F97" s="17" t="s">
        <v>25</v>
      </c>
      <c r="G97" s="37">
        <v>0</v>
      </c>
      <c r="H97" s="36">
        <f t="shared" si="3"/>
        <v>0</v>
      </c>
    </row>
    <row r="98" spans="2:8" ht="13.5" thickBot="1">
      <c r="B98" s="9"/>
      <c r="C98" s="3" t="s">
        <v>50</v>
      </c>
      <c r="D98" s="32" t="s">
        <v>54</v>
      </c>
      <c r="E98" s="29" t="s">
        <v>58</v>
      </c>
      <c r="F98" s="17"/>
      <c r="G98" s="38"/>
      <c r="H98" s="36">
        <f t="shared" si="3"/>
        <v>0</v>
      </c>
    </row>
    <row r="99" spans="2:8" ht="13.5" thickBot="1">
      <c r="B99" s="10"/>
      <c r="C99" s="4"/>
      <c r="D99" s="33" t="s">
        <v>55</v>
      </c>
      <c r="E99" s="30" t="s">
        <v>59</v>
      </c>
      <c r="F99" s="17" t="s">
        <v>25</v>
      </c>
      <c r="G99" s="35">
        <v>310838</v>
      </c>
      <c r="H99" s="36">
        <f t="shared" si="3"/>
        <v>25903.166666666668</v>
      </c>
    </row>
    <row r="100" spans="2:8" ht="16.5" thickBot="1">
      <c r="B100" s="26" t="s">
        <v>62</v>
      </c>
      <c r="C100" s="16"/>
      <c r="D100" s="16"/>
      <c r="E100" s="34"/>
      <c r="F100" s="17"/>
      <c r="G100" s="46" t="s">
        <v>73</v>
      </c>
      <c r="H100" s="39">
        <f>SUM(H78:H99)</f>
        <v>103993.825</v>
      </c>
    </row>
    <row r="101" spans="2:8" ht="16.5" thickBot="1">
      <c r="B101" s="26" t="s">
        <v>63</v>
      </c>
      <c r="C101" s="16"/>
      <c r="D101" s="16"/>
      <c r="E101" s="16"/>
      <c r="F101" s="17"/>
      <c r="G101" s="46">
        <f>G100+E75</f>
        <v>1328464.5499999998</v>
      </c>
      <c r="H101" s="39">
        <f>H100+F75</f>
        <v>110705.37916666667</v>
      </c>
    </row>
    <row r="102" spans="2:8" ht="16.5" thickBot="1">
      <c r="B102" s="4" t="s">
        <v>64</v>
      </c>
      <c r="C102" s="5"/>
      <c r="D102" s="5"/>
      <c r="E102" s="5"/>
      <c r="F102" s="10"/>
      <c r="G102" s="40">
        <f>D64-G101</f>
        <v>6109.450000000186</v>
      </c>
      <c r="H102" s="41">
        <f>E53</f>
        <v>0</v>
      </c>
    </row>
  </sheetData>
  <printOptions/>
  <pageMargins left="0.22" right="0.31" top="0.33" bottom="0.32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2013-06-20T11:54:14Z</cp:lastPrinted>
  <dcterms:created xsi:type="dcterms:W3CDTF">1996-10-08T23:32:33Z</dcterms:created>
  <dcterms:modified xsi:type="dcterms:W3CDTF">2013-06-20T12:02:28Z</dcterms:modified>
  <cp:category/>
  <cp:version/>
  <cp:contentType/>
  <cp:contentStatus/>
</cp:coreProperties>
</file>