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<sst xmlns="http://schemas.openxmlformats.org/spreadsheetml/2006/main" count="127" uniqueCount="89">
  <si>
    <t xml:space="preserve">Смета доходов и расходов на 2024 год ЖСК "Импульс"</t>
  </si>
  <si>
    <t xml:space="preserve">Общая площадь жилых помещений 5397,3 кв. м., количество квартир - 118.</t>
  </si>
  <si>
    <r>
      <rPr>
        <sz val="12"/>
        <rFont val="Calibri"/>
        <family val="1"/>
        <charset val="1"/>
      </rPr>
      <t xml:space="preserve"> </t>
    </r>
    <r>
      <rPr>
        <sz val="13"/>
        <rFont val="Calibri"/>
        <family val="1"/>
        <charset val="1"/>
      </rPr>
      <t xml:space="preserve">Для статьи «Содержание и ремонт жил.помещения» использованы городские тарифы (минимальные), установленные Комитетом по тарифам Санкт-Петербурга.
</t>
    </r>
    <r>
      <rPr>
        <sz val="13"/>
        <rFont val="Arial"/>
        <family val="2"/>
        <charset val="204"/>
      </rPr>
      <t xml:space="preserve">   </t>
    </r>
    <r>
      <rPr>
        <sz val="11"/>
        <rFont val="Arial"/>
        <family val="2"/>
        <charset val="204"/>
      </rPr>
      <t xml:space="preserve">Оплата «Коммунальные услуги (водоснабжение, водоотведение, отопление) переведены на прямые договоры с ресурсоснабжающими организациями (ГУП «Водоканал», ТГК-1) с 1 октября 2023 года.
   Согласно требованиям Трудового Законодательства и Налогового Кодекса Российской Федерации, заработная плата Председателя Правления  ЖСК должна быть не ниже регионального МРОТа по Санкт-Петербургу. В соответствии с данными требованиями минимальный тариф на статью АХР составит 11,00 рублей с кв.м.
  В связи с введением единого налогового счета, на который поступают все уплачиваемые налоги ЖСК, вводится статья «Расчеты с бюджетом».
   Для статей из «Прочие услуги», рассчитываемых поквартирно (Радиоточка, Антенна, Домофон, Обслуживание р/сч, Услуги ВЦ и пр.) плата рассчитана из стоимости действующих договоров.
   Корректировка сметы может производиться в соответствии с изменениями Комитета по тарифам.</t>
    </r>
  </si>
  <si>
    <t xml:space="preserve">Наименование статьи</t>
  </si>
  <si>
    <t xml:space="preserve">Ед измер</t>
  </si>
  <si>
    <t xml:space="preserve">Тариф</t>
  </si>
  <si>
    <t xml:space="preserve">Сумма за месяц</t>
  </si>
  <si>
    <t xml:space="preserve">Сумма за год</t>
  </si>
  <si>
    <t xml:space="preserve">Примечание</t>
  </si>
  <si>
    <t xml:space="preserve">Содержание и ремонт жилого помещения</t>
  </si>
  <si>
    <t xml:space="preserve">Содержание и ремонт жил.помещения</t>
  </si>
  <si>
    <t xml:space="preserve">Уборка парадных (ЗП уборщиы+ налоги )</t>
  </si>
  <si>
    <t xml:space="preserve">руб</t>
  </si>
  <si>
    <t xml:space="preserve">14370+30%=18681</t>
  </si>
  <si>
    <t xml:space="preserve">ОбщПрибУч (остаток)</t>
  </si>
  <si>
    <t xml:space="preserve">Доп работы по обслуживанию дома</t>
  </si>
  <si>
    <t xml:space="preserve">Сезонные-помывка дома и окон,подготовка к отопительному сезону (диагностирование ВДГО и др.)</t>
  </si>
  <si>
    <t xml:space="preserve">Электроэнергия (общедомовые расходы)</t>
  </si>
  <si>
    <t xml:space="preserve">Очистка вентиляционных каналов</t>
  </si>
  <si>
    <t xml:space="preserve">Производит работы ООО «Невский трубочист»</t>
  </si>
  <si>
    <t xml:space="preserve">Аварийное и ТО инженерных систем</t>
  </si>
  <si>
    <t xml:space="preserve">Производит работы ООО "ЕСКО" договор №№168/АО/ТО от 01.07.2022г</t>
  </si>
  <si>
    <t xml:space="preserve">ИТОГО по п1</t>
  </si>
  <si>
    <t xml:space="preserve">Управление домом</t>
  </si>
  <si>
    <t xml:space="preserve">Консультационные юридидические услуги</t>
  </si>
  <si>
    <t xml:space="preserve">Аренда ККТ</t>
  </si>
  <si>
    <t xml:space="preserve">Прочие услуги</t>
  </si>
  <si>
    <t xml:space="preserve">Приобретение и обновление программного обеспечения, получение выписок из Росреестра, почтовые расходы и т.п.</t>
  </si>
  <si>
    <t xml:space="preserve">Обслуживание орг техники</t>
  </si>
  <si>
    <t xml:space="preserve">ЗП+ начисления 30,0%</t>
  </si>
  <si>
    <t xml:space="preserve">ИТОГО по п2</t>
  </si>
  <si>
    <t xml:space="preserve">Санитарное содержание</t>
  </si>
  <si>
    <t xml:space="preserve">Покос травы</t>
  </si>
  <si>
    <t xml:space="preserve">4000 (2 покоса/мес)</t>
  </si>
  <si>
    <t xml:space="preserve">Косим 4 мес 4*4000=16000,00/12мес= 1333,33 мес</t>
  </si>
  <si>
    <t xml:space="preserve">4000*100/87=4598+1379,4=5977,4 зарплата с начислениями 30% *4 мес=23909,6/12=1992,47 мес</t>
  </si>
  <si>
    <t xml:space="preserve">Уборка листьев</t>
  </si>
  <si>
    <t xml:space="preserve">4000 (2 уборки/мес)</t>
  </si>
  <si>
    <t xml:space="preserve">Уборка 3 мес 3*4000=12000,00/12мес= 1000,00 мес</t>
  </si>
  <si>
    <t xml:space="preserve">4000*100/87=4598+1379,4=5977,4 зарплата с начислениями 30% *3 мес=17932,2/12=1494,35 мес</t>
  </si>
  <si>
    <t xml:space="preserve">Дезинфекция</t>
  </si>
  <si>
    <t xml:space="preserve">ОАО «Станция профилактической дезинфекции» Дог. №515 от 17.10.2011</t>
  </si>
  <si>
    <t xml:space="preserve">Дезинсекция</t>
  </si>
  <si>
    <t xml:space="preserve">Уборка снега</t>
  </si>
  <si>
    <t xml:space="preserve">Сброс 4 мес 4*5000=20000,00/12мес= 1666,66 мес</t>
  </si>
  <si>
    <t xml:space="preserve">5000*100/87=5748+1724,4=7472,4 зарплата с начислениями 30% *4 мес=29889,6/12=2490,8 мес</t>
  </si>
  <si>
    <t xml:space="preserve">Прочие санитарные услуги (обследование придомовой территории, спил деревьев)</t>
  </si>
  <si>
    <t xml:space="preserve">ИТОГО по п3</t>
  </si>
  <si>
    <t xml:space="preserve">Текущий ремонт</t>
  </si>
  <si>
    <t xml:space="preserve">Газ сети</t>
  </si>
  <si>
    <t xml:space="preserve">ООО «ПетербургГаз»  Дог.№1.ВД.00435 от 01.01.2010г</t>
  </si>
  <si>
    <t xml:space="preserve">ОбщПрибУч</t>
  </si>
  <si>
    <t xml:space="preserve">ООО «ЕСКО» Дог. №168/АО/ТО от 01.07.2022</t>
  </si>
  <si>
    <t xml:space="preserve">Взнос на кап рем</t>
  </si>
  <si>
    <t xml:space="preserve">Расчеты с бюджетом</t>
  </si>
  <si>
    <t xml:space="preserve">Расчеты по налогам и сборам</t>
  </si>
  <si>
    <t xml:space="preserve">Страховые взносы 30,2%; налог УСН</t>
  </si>
  <si>
    <t xml:space="preserve">Радио (62точек)</t>
  </si>
  <si>
    <t xml:space="preserve">125,76 р/точка</t>
  </si>
  <si>
    <t xml:space="preserve">ФГУ СП РСВО  Дог.№176 от 08.06.2001</t>
  </si>
  <si>
    <t xml:space="preserve">Антенна (85 точек)</t>
  </si>
  <si>
    <t xml:space="preserve">90,0 р/ точка</t>
  </si>
  <si>
    <t xml:space="preserve">ООО «Электрон Телеком»  Дог.№ ЖН/КТВ/ДЗ/Импульс от 12.09.2018г</t>
  </si>
  <si>
    <t xml:space="preserve">Административно хозяйственные расходы</t>
  </si>
  <si>
    <t xml:space="preserve">ЗП председателя и бухгалтера с начислениями</t>
  </si>
  <si>
    <t xml:space="preserve">ЗП председателя — 27850,00 руб.; ЗП бухгалтера — 23000,00 руб</t>
  </si>
  <si>
    <t xml:space="preserve">Транспортные и хозяйственные расходы</t>
  </si>
  <si>
    <t xml:space="preserve">Услуги связи</t>
  </si>
  <si>
    <t xml:space="preserve">Обслуж расч/сч</t>
  </si>
  <si>
    <t xml:space="preserve">35,0 р/кварт</t>
  </si>
  <si>
    <t xml:space="preserve">Банк «Санкт-Петербург»</t>
  </si>
  <si>
    <t xml:space="preserve">Домофон</t>
  </si>
  <si>
    <t xml:space="preserve">ИП Тамбов Дог б/н от 17.02.2022г</t>
  </si>
  <si>
    <t xml:space="preserve">Услуги ВЦ (Эллис) по расчету кв платы</t>
  </si>
  <si>
    <t xml:space="preserve">42,0 р/кварт</t>
  </si>
  <si>
    <t xml:space="preserve">ООО «Эллис» Дог №2710</t>
  </si>
  <si>
    <t xml:space="preserve">расчет кв платы</t>
  </si>
  <si>
    <t xml:space="preserve">загрузка ГИС</t>
  </si>
  <si>
    <t xml:space="preserve">услуги ККТ</t>
  </si>
  <si>
    <t xml:space="preserve">Итого пп 9-14</t>
  </si>
  <si>
    <t xml:space="preserve">ИТОГО</t>
  </si>
  <si>
    <t xml:space="preserve">План работ на 2024 год:</t>
  </si>
  <si>
    <t xml:space="preserve">1. Продолжение косметического ремонта в парадных.</t>
  </si>
  <si>
    <t xml:space="preserve">2. Частичная замена освещения в парадных.</t>
  </si>
  <si>
    <t xml:space="preserve">3. Частичная замена почтовых ящиков.</t>
  </si>
  <si>
    <t xml:space="preserve">4. Благоустройство придомовой территории (завоз земли для клумб, сан.обработка кустов и деревьев), текущий ремонт и покраска забора по периметру придомовой территории.</t>
  </si>
  <si>
    <t xml:space="preserve">5. Установка видеонаблюдения в парадных при финансовой возможности.</t>
  </si>
  <si>
    <t xml:space="preserve">6. Замена входных дверей в парадные и продухов (окошек) в подвале по (из фонда капитального ремонта).</t>
  </si>
  <si>
    <t xml:space="preserve">7. Установка анти обледенительной системы на крыше при финансовой возможности.</t>
  </si>
</sst>
</file>

<file path=xl/styles.xml><?xml version="1.0" encoding="utf-8"?>
<styleSheet xmlns="http://schemas.openxmlformats.org/spreadsheetml/2006/main">
  <numFmts count="1">
    <numFmt numFmtId="164" formatCode="General"/>
  </numFmts>
  <fonts count="11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2"/>
      <name val="Calibri"/>
      <family val="1"/>
      <charset val="1"/>
    </font>
    <font>
      <sz val="13"/>
      <name val="Calibri"/>
      <family val="1"/>
      <charset val="1"/>
    </font>
    <font>
      <sz val="13"/>
      <name val="Arial"/>
      <family val="2"/>
      <charset val="204"/>
    </font>
    <font>
      <sz val="11"/>
      <name val="Arial"/>
      <family val="2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P84"/>
  <sheetViews>
    <sheetView showFormulas="false" showGridLines="true" showRowColHeaders="true" showZeros="true" rightToLeft="false" tabSelected="true" showOutlineSymbols="true" defaultGridColor="true" view="normal" topLeftCell="A41" colorId="64" zoomScale="100" zoomScaleNormal="100" zoomScalePageLayoutView="100" workbookViewId="0">
      <selection pane="topLeft" activeCell="G25" activeCellId="0" sqref="G25"/>
    </sheetView>
  </sheetViews>
  <sheetFormatPr defaultRowHeight="13.8" zeroHeight="false" outlineLevelRow="0" outlineLevelCol="0"/>
  <cols>
    <col collapsed="false" customWidth="true" hidden="false" outlineLevel="0" max="1" min="1" style="0" width="6.11"/>
    <col collapsed="false" customWidth="true" hidden="false" outlineLevel="0" max="2" min="2" style="0" width="34"/>
    <col collapsed="false" customWidth="true" hidden="false" outlineLevel="0" max="3" min="3" style="0" width="4.78"/>
    <col collapsed="false" customWidth="true" hidden="false" outlineLevel="0" max="4" min="4" style="0" width="17.89"/>
    <col collapsed="false" customWidth="true" hidden="false" outlineLevel="0" max="5" min="5" style="0" width="11.77"/>
    <col collapsed="false" customWidth="true" hidden="false" outlineLevel="0" max="6" min="6" style="0" width="5.01"/>
    <col collapsed="false" customWidth="true" hidden="false" outlineLevel="0" max="7" min="7" style="0" width="16.78"/>
    <col collapsed="false" customWidth="true" hidden="false" outlineLevel="0" max="9" min="8" style="0" width="11.56"/>
    <col collapsed="false" customWidth="true" hidden="false" outlineLevel="0" max="10" min="10" style="0" width="21.1"/>
    <col collapsed="false" customWidth="true" hidden="false" outlineLevel="0" max="14" min="11" style="0" width="11.56"/>
    <col collapsed="false" customWidth="true" hidden="false" outlineLevel="0" max="15" min="15" style="0" width="37.56"/>
    <col collapsed="false" customWidth="true" hidden="false" outlineLevel="0" max="1025" min="16" style="0" width="11.56"/>
  </cols>
  <sheetData>
    <row r="1" customFormat="false" ht="14.4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customFormat="false" ht="15" hidden="false" customHeight="true" outlineLevel="0" collapsed="false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customFormat="false" ht="12.75" hidden="false" customHeight="true" outlineLevel="0" collapsed="false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customFormat="false" ht="14.4" hidden="false" customHeight="false" outlineLevel="0" collapsed="false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customFormat="false" ht="14.4" hidden="false" customHeight="false" outlineLevel="0" collapsed="false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customFormat="false" ht="14.4" hidden="false" customHeight="false" outlineLevel="0" collapsed="false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customFormat="false" ht="14.4" hidden="false" customHeight="false" outlineLevel="0" collapsed="false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customFormat="false" ht="14.4" hidden="false" customHeight="false" outlineLevel="0" collapsed="false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customFormat="false" ht="14.4" hidden="false" customHeight="false" outlineLevel="0" collapsed="false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customFormat="false" ht="9.6" hidden="false" customHeight="true" outlineLevel="0" collapsed="false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customFormat="false" ht="14.4" hidden="true" customHeight="false" outlineLevel="0" collapsed="false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</row>
    <row r="12" customFormat="false" ht="14.4" hidden="true" customHeight="false" outlineLevel="0" collapsed="false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</row>
    <row r="13" customFormat="false" ht="14.4" hidden="true" customHeight="false" outlineLevel="0" collapsed="false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customFormat="false" ht="14.4" hidden="false" customHeight="false" outlineLevel="0" collapsed="false">
      <c r="A14" s="4"/>
      <c r="B14" s="4" t="s">
        <v>3</v>
      </c>
      <c r="C14" s="4" t="s">
        <v>4</v>
      </c>
      <c r="D14" s="4" t="s">
        <v>5</v>
      </c>
      <c r="E14" s="4" t="s">
        <v>6</v>
      </c>
      <c r="F14" s="4"/>
      <c r="G14" s="4" t="s">
        <v>7</v>
      </c>
      <c r="H14" s="5" t="s">
        <v>8</v>
      </c>
      <c r="I14" s="5"/>
      <c r="J14" s="5"/>
      <c r="K14" s="5"/>
      <c r="L14" s="5"/>
      <c r="M14" s="5"/>
      <c r="N14" s="5"/>
      <c r="O14" s="5"/>
    </row>
    <row r="15" customFormat="false" ht="13.8" hidden="false" customHeight="false" outlineLevel="0" collapsed="false">
      <c r="A15" s="6" t="s">
        <v>9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</row>
    <row r="16" customFormat="false" ht="14.4" hidden="false" customHeight="false" outlineLevel="0" collapsed="false">
      <c r="A16" s="4" t="n">
        <v>1</v>
      </c>
      <c r="B16" s="4" t="s">
        <v>10</v>
      </c>
      <c r="C16" s="4"/>
      <c r="D16" s="4" t="n">
        <v>8.99</v>
      </c>
      <c r="E16" s="4" t="n">
        <v>48521.73</v>
      </c>
      <c r="F16" s="4"/>
      <c r="G16" s="4" t="n">
        <v>582229.24</v>
      </c>
      <c r="H16" s="5"/>
      <c r="I16" s="5"/>
      <c r="J16" s="5"/>
      <c r="K16" s="5"/>
      <c r="L16" s="5"/>
      <c r="M16" s="5"/>
      <c r="N16" s="5"/>
      <c r="O16" s="5"/>
    </row>
    <row r="17" customFormat="false" ht="57.45" hidden="false" customHeight="true" outlineLevel="0" collapsed="false">
      <c r="A17" s="4"/>
      <c r="B17" s="7" t="s">
        <v>11</v>
      </c>
      <c r="C17" s="4" t="s">
        <v>12</v>
      </c>
      <c r="D17" s="4"/>
      <c r="E17" s="4" t="n">
        <v>18681</v>
      </c>
      <c r="F17" s="4"/>
      <c r="G17" s="4" t="n">
        <v>224172</v>
      </c>
      <c r="H17" s="5" t="s">
        <v>13</v>
      </c>
      <c r="I17" s="5"/>
      <c r="J17" s="5"/>
      <c r="K17" s="4"/>
      <c r="L17" s="4"/>
      <c r="M17" s="4"/>
      <c r="N17" s="4"/>
      <c r="O17" s="4"/>
    </row>
    <row r="18" customFormat="false" ht="14.4" hidden="false" customHeight="false" outlineLevel="0" collapsed="false">
      <c r="A18" s="4"/>
      <c r="B18" s="4" t="s">
        <v>14</v>
      </c>
      <c r="C18" s="4" t="s">
        <v>12</v>
      </c>
      <c r="D18" s="4"/>
      <c r="E18" s="4" t="n">
        <v>1403.42</v>
      </c>
      <c r="F18" s="4"/>
      <c r="G18" s="4" t="n">
        <v>16841.04</v>
      </c>
      <c r="H18" s="4"/>
      <c r="I18" s="4"/>
      <c r="J18" s="4"/>
      <c r="K18" s="4"/>
      <c r="L18" s="4"/>
      <c r="M18" s="4"/>
      <c r="N18" s="4"/>
      <c r="O18" s="4"/>
    </row>
    <row r="19" customFormat="false" ht="14.4" hidden="false" customHeight="false" outlineLevel="0" collapsed="false">
      <c r="A19" s="4"/>
      <c r="B19" s="4"/>
      <c r="C19" s="4" t="s">
        <v>12</v>
      </c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</row>
    <row r="20" customFormat="false" ht="46.2" hidden="false" customHeight="true" outlineLevel="0" collapsed="false">
      <c r="A20" s="4"/>
      <c r="B20" s="8" t="s">
        <v>15</v>
      </c>
      <c r="C20" s="4" t="s">
        <v>12</v>
      </c>
      <c r="D20" s="4"/>
      <c r="E20" s="4" t="n">
        <v>7374.34</v>
      </c>
      <c r="F20" s="4"/>
      <c r="G20" s="4" t="n">
        <v>88492.08</v>
      </c>
      <c r="H20" s="5" t="s">
        <v>16</v>
      </c>
      <c r="I20" s="5"/>
      <c r="J20" s="5"/>
      <c r="K20" s="5"/>
      <c r="L20" s="5"/>
      <c r="M20" s="5"/>
      <c r="N20" s="5"/>
      <c r="O20" s="5"/>
    </row>
    <row r="21" customFormat="false" ht="23.85" hidden="false" customHeight="false" outlineLevel="0" collapsed="false">
      <c r="A21" s="4"/>
      <c r="B21" s="9" t="s">
        <v>17</v>
      </c>
      <c r="C21" s="4" t="s">
        <v>12</v>
      </c>
      <c r="D21" s="4"/>
      <c r="E21" s="4" t="n">
        <v>1187.51</v>
      </c>
      <c r="F21" s="4"/>
      <c r="G21" s="4" t="n">
        <v>14250.12</v>
      </c>
      <c r="H21" s="10"/>
      <c r="I21" s="10"/>
      <c r="J21" s="10"/>
      <c r="K21" s="10"/>
      <c r="L21" s="10"/>
      <c r="M21" s="10"/>
      <c r="N21" s="10"/>
      <c r="O21" s="10"/>
    </row>
    <row r="22" customFormat="false" ht="19.2" hidden="false" customHeight="true" outlineLevel="0" collapsed="false">
      <c r="A22" s="4"/>
      <c r="B22" s="4" t="s">
        <v>18</v>
      </c>
      <c r="C22" s="4" t="s">
        <v>12</v>
      </c>
      <c r="D22" s="4"/>
      <c r="E22" s="4" t="n">
        <v>983.33</v>
      </c>
      <c r="F22" s="4"/>
      <c r="G22" s="4" t="n">
        <v>11800</v>
      </c>
      <c r="H22" s="11" t="s">
        <v>19</v>
      </c>
      <c r="I22" s="11"/>
      <c r="J22" s="11"/>
      <c r="K22" s="11"/>
      <c r="L22" s="11"/>
      <c r="M22" s="11"/>
      <c r="N22" s="11"/>
      <c r="O22" s="11"/>
    </row>
    <row r="23" customFormat="false" ht="14.4" hidden="false" customHeight="true" outlineLevel="0" collapsed="false">
      <c r="A23" s="4"/>
      <c r="B23" s="4" t="s">
        <v>20</v>
      </c>
      <c r="C23" s="4" t="s">
        <v>12</v>
      </c>
      <c r="D23" s="4"/>
      <c r="E23" s="4" t="n">
        <v>18889.5</v>
      </c>
      <c r="F23" s="4"/>
      <c r="G23" s="4" t="n">
        <v>226674</v>
      </c>
      <c r="H23" s="11" t="s">
        <v>21</v>
      </c>
      <c r="I23" s="11"/>
      <c r="J23" s="11"/>
      <c r="K23" s="11"/>
      <c r="L23" s="11"/>
      <c r="M23" s="11"/>
      <c r="N23" s="11"/>
      <c r="O23" s="11"/>
    </row>
    <row r="24" customFormat="false" ht="14.4" hidden="false" customHeight="false" outlineLevel="0" collapsed="false">
      <c r="A24" s="4"/>
      <c r="B24" s="4" t="s">
        <v>22</v>
      </c>
      <c r="C24" s="4"/>
      <c r="D24" s="4" t="n">
        <v>8.99</v>
      </c>
      <c r="E24" s="4" t="n">
        <f aca="false">SUM(E17:E23)</f>
        <v>48519.1</v>
      </c>
      <c r="F24" s="4"/>
      <c r="G24" s="4" t="n">
        <v>582229.24</v>
      </c>
      <c r="H24" s="10"/>
      <c r="I24" s="10"/>
      <c r="J24" s="10"/>
      <c r="K24" s="10"/>
      <c r="L24" s="10"/>
      <c r="M24" s="10"/>
      <c r="N24" s="10"/>
      <c r="O24" s="10"/>
    </row>
    <row r="25" customFormat="false" ht="14.4" hidden="false" customHeight="false" outlineLevel="0" collapsed="false">
      <c r="A25" s="4"/>
      <c r="B25" s="4"/>
      <c r="C25" s="4"/>
      <c r="D25" s="4"/>
      <c r="E25" s="4"/>
      <c r="F25" s="4"/>
      <c r="G25" s="4"/>
      <c r="H25" s="10"/>
      <c r="I25" s="10"/>
      <c r="J25" s="10"/>
      <c r="K25" s="10"/>
      <c r="L25" s="10"/>
      <c r="M25" s="10"/>
      <c r="N25" s="10"/>
      <c r="O25" s="10"/>
    </row>
    <row r="26" customFormat="false" ht="14.4" hidden="false" customHeight="false" outlineLevel="0" collapsed="false">
      <c r="A26" s="4" t="n">
        <v>2</v>
      </c>
      <c r="B26" s="4" t="s">
        <v>23</v>
      </c>
      <c r="C26" s="4" t="s">
        <v>12</v>
      </c>
      <c r="D26" s="4" t="n">
        <v>4.29</v>
      </c>
      <c r="E26" s="4" t="n">
        <v>23154.42</v>
      </c>
      <c r="F26" s="4"/>
      <c r="G26" s="4" t="n">
        <v>277853.04</v>
      </c>
      <c r="H26" s="10"/>
      <c r="I26" s="10"/>
      <c r="J26" s="10"/>
      <c r="K26" s="10"/>
      <c r="L26" s="10"/>
      <c r="M26" s="10"/>
      <c r="N26" s="10"/>
      <c r="O26" s="10"/>
    </row>
    <row r="27" customFormat="false" ht="23.85" hidden="false" customHeight="false" outlineLevel="0" collapsed="false">
      <c r="A27" s="4"/>
      <c r="B27" s="9" t="s">
        <v>24</v>
      </c>
      <c r="C27" s="4" t="s">
        <v>12</v>
      </c>
      <c r="D27" s="4"/>
      <c r="E27" s="4" t="n">
        <v>10000</v>
      </c>
      <c r="F27" s="4"/>
      <c r="G27" s="4" t="n">
        <v>120000</v>
      </c>
      <c r="H27" s="10"/>
      <c r="I27" s="10"/>
      <c r="J27" s="10"/>
      <c r="K27" s="10"/>
      <c r="L27" s="10"/>
      <c r="M27" s="10"/>
      <c r="N27" s="10"/>
      <c r="O27" s="10"/>
    </row>
    <row r="28" customFormat="false" ht="14.4" hidden="false" customHeight="false" outlineLevel="0" collapsed="false">
      <c r="A28" s="4"/>
      <c r="B28" s="4" t="s">
        <v>25</v>
      </c>
      <c r="C28" s="4" t="s">
        <v>12</v>
      </c>
      <c r="D28" s="4"/>
      <c r="E28" s="4" t="n">
        <v>1500</v>
      </c>
      <c r="F28" s="4"/>
      <c r="G28" s="4" t="n">
        <v>18000</v>
      </c>
      <c r="H28" s="10"/>
      <c r="I28" s="10"/>
      <c r="J28" s="10"/>
      <c r="K28" s="10"/>
      <c r="L28" s="10"/>
      <c r="M28" s="10"/>
      <c r="N28" s="10"/>
      <c r="O28" s="10"/>
    </row>
    <row r="29" customFormat="false" ht="25.35" hidden="false" customHeight="true" outlineLevel="0" collapsed="false">
      <c r="A29" s="4"/>
      <c r="B29" s="4" t="s">
        <v>26</v>
      </c>
      <c r="C29" s="4" t="s">
        <v>12</v>
      </c>
      <c r="D29" s="4"/>
      <c r="E29" s="4" t="n">
        <v>7171.66</v>
      </c>
      <c r="F29" s="4"/>
      <c r="G29" s="4" t="n">
        <v>86059.92</v>
      </c>
      <c r="H29" s="5" t="s">
        <v>27</v>
      </c>
      <c r="I29" s="5"/>
      <c r="J29" s="5"/>
      <c r="K29" s="5"/>
      <c r="L29" s="5"/>
      <c r="M29" s="5"/>
      <c r="N29" s="5"/>
      <c r="O29" s="5"/>
    </row>
    <row r="30" customFormat="false" ht="12.75" hidden="false" customHeight="true" outlineLevel="0" collapsed="false">
      <c r="A30" s="4"/>
      <c r="B30" s="4" t="s">
        <v>28</v>
      </c>
      <c r="C30" s="4" t="s">
        <v>12</v>
      </c>
      <c r="D30" s="4"/>
      <c r="E30" s="4" t="n">
        <v>4482.76</v>
      </c>
      <c r="F30" s="4"/>
      <c r="G30" s="4" t="n">
        <v>53793.12</v>
      </c>
      <c r="H30" s="5" t="s">
        <v>29</v>
      </c>
      <c r="I30" s="5"/>
      <c r="J30" s="5"/>
      <c r="K30" s="5"/>
      <c r="L30" s="5"/>
      <c r="M30" s="5"/>
      <c r="N30" s="5"/>
      <c r="O30" s="5"/>
    </row>
    <row r="31" customFormat="false" ht="14.4" hidden="false" customHeight="false" outlineLevel="0" collapsed="false">
      <c r="A31" s="4"/>
      <c r="B31" s="4" t="s">
        <v>30</v>
      </c>
      <c r="C31" s="4"/>
      <c r="D31" s="4" t="n">
        <v>4.29</v>
      </c>
      <c r="E31" s="4" t="n">
        <f aca="false">SUM(E27+E28+E29+E30)</f>
        <v>23154.42</v>
      </c>
      <c r="F31" s="4"/>
      <c r="G31" s="4" t="n">
        <f aca="false">SUM(G27+G28+G29+G30)</f>
        <v>277853.04</v>
      </c>
      <c r="H31" s="5"/>
      <c r="I31" s="5"/>
      <c r="J31" s="5"/>
      <c r="K31" s="5"/>
      <c r="L31" s="5"/>
      <c r="M31" s="5"/>
      <c r="N31" s="5"/>
      <c r="O31" s="5"/>
    </row>
    <row r="32" customFormat="false" ht="14.4" hidden="false" customHeight="false" outlineLevel="0" collapsed="false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 customFormat="false" ht="14.4" hidden="false" customHeight="false" outlineLevel="0" collapsed="false">
      <c r="A33" s="4" t="n">
        <v>3</v>
      </c>
      <c r="B33" s="4" t="s">
        <v>31</v>
      </c>
      <c r="C33" s="4" t="s">
        <v>12</v>
      </c>
      <c r="D33" s="4" t="n">
        <v>2.53</v>
      </c>
      <c r="E33" s="4" t="n">
        <v>13655.17</v>
      </c>
      <c r="F33" s="4"/>
      <c r="G33" s="4" t="n">
        <v>163862.04</v>
      </c>
      <c r="H33" s="4"/>
      <c r="I33" s="4"/>
      <c r="J33" s="4"/>
      <c r="K33" s="4"/>
      <c r="L33" s="4"/>
      <c r="M33" s="4"/>
      <c r="N33" s="4"/>
      <c r="O33" s="4"/>
    </row>
    <row r="34" customFormat="false" ht="23.85" hidden="false" customHeight="true" outlineLevel="0" collapsed="false">
      <c r="A34" s="4"/>
      <c r="B34" s="4" t="s">
        <v>32</v>
      </c>
      <c r="C34" s="4" t="s">
        <v>12</v>
      </c>
      <c r="D34" s="9" t="s">
        <v>33</v>
      </c>
      <c r="E34" s="4" t="n">
        <v>1992.47</v>
      </c>
      <c r="F34" s="4"/>
      <c r="G34" s="4" t="n">
        <v>23909.64</v>
      </c>
      <c r="H34" s="9" t="s">
        <v>34</v>
      </c>
      <c r="I34" s="9"/>
      <c r="J34" s="9"/>
      <c r="K34" s="9" t="s">
        <v>35</v>
      </c>
      <c r="L34" s="9"/>
      <c r="M34" s="9"/>
      <c r="N34" s="9"/>
      <c r="O34" s="9"/>
    </row>
    <row r="35" customFormat="false" ht="23.85" hidden="false" customHeight="true" outlineLevel="0" collapsed="false">
      <c r="A35" s="4"/>
      <c r="B35" s="4" t="s">
        <v>36</v>
      </c>
      <c r="C35" s="4" t="s">
        <v>12</v>
      </c>
      <c r="D35" s="9" t="s">
        <v>37</v>
      </c>
      <c r="E35" s="4" t="n">
        <v>1494.35</v>
      </c>
      <c r="F35" s="4"/>
      <c r="G35" s="4" t="n">
        <v>17932.2</v>
      </c>
      <c r="H35" s="9" t="s">
        <v>38</v>
      </c>
      <c r="I35" s="9"/>
      <c r="J35" s="9"/>
      <c r="K35" s="9" t="s">
        <v>39</v>
      </c>
      <c r="L35" s="9"/>
      <c r="M35" s="9"/>
      <c r="N35" s="9"/>
      <c r="O35" s="9"/>
    </row>
    <row r="36" customFormat="false" ht="12.75" hidden="false" customHeight="true" outlineLevel="0" collapsed="false">
      <c r="A36" s="4"/>
      <c r="B36" s="4" t="s">
        <v>40</v>
      </c>
      <c r="C36" s="4" t="s">
        <v>12</v>
      </c>
      <c r="D36" s="4"/>
      <c r="E36" s="4" t="n">
        <v>814.89</v>
      </c>
      <c r="F36" s="4"/>
      <c r="G36" s="4" t="n">
        <v>9778.68</v>
      </c>
      <c r="H36" s="5" t="s">
        <v>41</v>
      </c>
      <c r="I36" s="5"/>
      <c r="J36" s="5"/>
      <c r="K36" s="5"/>
      <c r="L36" s="5"/>
      <c r="M36" s="5"/>
      <c r="N36" s="5"/>
      <c r="O36" s="5"/>
    </row>
    <row r="37" customFormat="false" ht="12.75" hidden="false" customHeight="true" outlineLevel="0" collapsed="false">
      <c r="A37" s="4"/>
      <c r="B37" s="4" t="s">
        <v>42</v>
      </c>
      <c r="C37" s="4" t="s">
        <v>12</v>
      </c>
      <c r="D37" s="4"/>
      <c r="E37" s="4" t="n">
        <v>2500</v>
      </c>
      <c r="F37" s="4"/>
      <c r="G37" s="4" t="n">
        <v>30000</v>
      </c>
      <c r="H37" s="5" t="s">
        <v>41</v>
      </c>
      <c r="I37" s="5"/>
      <c r="J37" s="5"/>
      <c r="K37" s="5"/>
      <c r="L37" s="5"/>
      <c r="M37" s="5"/>
      <c r="N37" s="5"/>
      <c r="O37" s="5"/>
    </row>
    <row r="38" customFormat="false" ht="23.85" hidden="false" customHeight="true" outlineLevel="0" collapsed="false">
      <c r="A38" s="4"/>
      <c r="B38" s="4" t="s">
        <v>43</v>
      </c>
      <c r="C38" s="4" t="s">
        <v>12</v>
      </c>
      <c r="D38" s="4"/>
      <c r="E38" s="4" t="n">
        <v>2490.8</v>
      </c>
      <c r="F38" s="4"/>
      <c r="G38" s="4" t="n">
        <v>29889.6</v>
      </c>
      <c r="H38" s="9" t="s">
        <v>44</v>
      </c>
      <c r="I38" s="9"/>
      <c r="J38" s="9"/>
      <c r="K38" s="9" t="s">
        <v>45</v>
      </c>
      <c r="L38" s="9"/>
      <c r="M38" s="9"/>
      <c r="N38" s="9"/>
      <c r="O38" s="9"/>
    </row>
    <row r="39" customFormat="false" ht="35.05" hidden="false" customHeight="false" outlineLevel="0" collapsed="false">
      <c r="A39" s="4"/>
      <c r="B39" s="12" t="s">
        <v>46</v>
      </c>
      <c r="C39" s="4" t="s">
        <v>12</v>
      </c>
      <c r="D39" s="4"/>
      <c r="E39" s="4" t="n">
        <v>4362.66</v>
      </c>
      <c r="F39" s="4"/>
      <c r="G39" s="4" t="n">
        <v>52351.92</v>
      </c>
      <c r="H39" s="5"/>
      <c r="I39" s="5"/>
      <c r="J39" s="5"/>
      <c r="K39" s="5"/>
      <c r="L39" s="5"/>
      <c r="M39" s="5"/>
      <c r="N39" s="5"/>
      <c r="O39" s="5"/>
    </row>
    <row r="40" customFormat="false" ht="14.4" hidden="false" customHeight="false" outlineLevel="0" collapsed="false">
      <c r="A40" s="4"/>
      <c r="B40" s="4" t="s">
        <v>47</v>
      </c>
      <c r="C40" s="4"/>
      <c r="D40" s="4" t="n">
        <v>2.53</v>
      </c>
      <c r="E40" s="4" t="n">
        <f aca="false">SUM(E34:E39)</f>
        <v>13655.17</v>
      </c>
      <c r="F40" s="4"/>
      <c r="G40" s="4" t="n">
        <f aca="false">SUM(G33:G39)-G33</f>
        <v>163862.04</v>
      </c>
      <c r="H40" s="5"/>
      <c r="I40" s="5"/>
      <c r="J40" s="5"/>
      <c r="K40" s="5"/>
      <c r="L40" s="5"/>
      <c r="M40" s="5"/>
      <c r="N40" s="5"/>
      <c r="O40" s="5"/>
    </row>
    <row r="41" customFormat="false" ht="14.4" hidden="false" customHeight="false" outlineLevel="0" collapsed="false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</row>
    <row r="42" customFormat="false" ht="14.4" hidden="false" customHeight="false" outlineLevel="0" collapsed="false">
      <c r="A42" s="4" t="n">
        <v>4</v>
      </c>
      <c r="B42" s="4" t="s">
        <v>48</v>
      </c>
      <c r="C42" s="4" t="s">
        <v>12</v>
      </c>
      <c r="D42" s="4" t="n">
        <v>6.95</v>
      </c>
      <c r="E42" s="4" t="n">
        <v>37511.24</v>
      </c>
      <c r="F42" s="4"/>
      <c r="G42" s="4" t="n">
        <v>450134.82</v>
      </c>
      <c r="H42" s="5"/>
      <c r="I42" s="5"/>
      <c r="J42" s="5"/>
      <c r="K42" s="5"/>
      <c r="L42" s="5"/>
      <c r="M42" s="5"/>
      <c r="N42" s="5"/>
      <c r="O42" s="5"/>
    </row>
    <row r="43" customFormat="false" ht="14.4" hidden="false" customHeight="false" outlineLevel="0" collapsed="false">
      <c r="A43" s="4"/>
      <c r="B43" s="4"/>
      <c r="C43" s="4"/>
      <c r="D43" s="4"/>
      <c r="E43" s="4"/>
      <c r="F43" s="4"/>
      <c r="G43" s="4"/>
      <c r="H43" s="5"/>
      <c r="I43" s="5"/>
      <c r="J43" s="5"/>
      <c r="K43" s="5"/>
      <c r="L43" s="5"/>
      <c r="M43" s="5"/>
      <c r="N43" s="5"/>
      <c r="O43" s="5"/>
    </row>
    <row r="44" customFormat="false" ht="14.4" hidden="false" customHeight="false" outlineLevel="0" collapsed="false">
      <c r="A44" s="4" t="n">
        <v>5</v>
      </c>
      <c r="B44" s="4" t="s">
        <v>49</v>
      </c>
      <c r="C44" s="4" t="s">
        <v>12</v>
      </c>
      <c r="D44" s="4" t="n">
        <v>1.12</v>
      </c>
      <c r="E44" s="4" t="n">
        <v>6044.98</v>
      </c>
      <c r="F44" s="4"/>
      <c r="G44" s="4" t="n">
        <v>72539.76</v>
      </c>
      <c r="H44" s="5" t="s">
        <v>50</v>
      </c>
      <c r="I44" s="5"/>
      <c r="J44" s="5"/>
      <c r="K44" s="5"/>
      <c r="L44" s="5"/>
      <c r="M44" s="5"/>
      <c r="N44" s="5"/>
      <c r="O44" s="5"/>
    </row>
    <row r="45" customFormat="false" ht="14.4" hidden="false" customHeight="false" outlineLevel="0" collapsed="false">
      <c r="A45" s="4"/>
      <c r="B45" s="4"/>
      <c r="C45" s="4"/>
      <c r="D45" s="4"/>
      <c r="E45" s="4"/>
      <c r="F45" s="4"/>
      <c r="G45" s="4"/>
      <c r="H45" s="5"/>
      <c r="I45" s="5"/>
      <c r="J45" s="5"/>
      <c r="K45" s="5"/>
      <c r="L45" s="5"/>
      <c r="M45" s="5"/>
      <c r="N45" s="5"/>
      <c r="O45" s="5"/>
    </row>
    <row r="46" customFormat="false" ht="14.4" hidden="false" customHeight="false" outlineLevel="0" collapsed="false">
      <c r="A46" s="4" t="n">
        <v>6</v>
      </c>
      <c r="B46" s="4" t="s">
        <v>51</v>
      </c>
      <c r="C46" s="4" t="s">
        <v>12</v>
      </c>
      <c r="D46" s="4" t="n">
        <v>0.67</v>
      </c>
      <c r="E46" s="4" t="n">
        <v>3616.19</v>
      </c>
      <c r="F46" s="4"/>
      <c r="G46" s="4" t="n">
        <v>43394.28</v>
      </c>
      <c r="H46" s="5" t="s">
        <v>52</v>
      </c>
      <c r="I46" s="5"/>
      <c r="J46" s="5"/>
      <c r="K46" s="5"/>
      <c r="L46" s="5"/>
      <c r="M46" s="5"/>
      <c r="N46" s="5"/>
      <c r="O46" s="5"/>
    </row>
    <row r="47" customFormat="false" ht="14.4" hidden="false" customHeight="false" outlineLevel="0" collapsed="false">
      <c r="A47" s="4"/>
      <c r="B47" s="4"/>
      <c r="C47" s="4"/>
      <c r="D47" s="4"/>
      <c r="E47" s="4"/>
      <c r="F47" s="4"/>
      <c r="G47" s="4"/>
      <c r="H47" s="5"/>
      <c r="I47" s="5"/>
      <c r="J47" s="5"/>
      <c r="K47" s="5"/>
      <c r="L47" s="5"/>
      <c r="M47" s="5"/>
      <c r="N47" s="5"/>
      <c r="O47" s="5"/>
    </row>
    <row r="48" customFormat="false" ht="14.4" hidden="false" customHeight="false" outlineLevel="0" collapsed="false">
      <c r="A48" s="4" t="n">
        <v>7</v>
      </c>
      <c r="B48" s="4" t="s">
        <v>53</v>
      </c>
      <c r="C48" s="4" t="s">
        <v>12</v>
      </c>
      <c r="D48" s="4" t="n">
        <v>12.23</v>
      </c>
      <c r="E48" s="4" t="n">
        <v>66008.98</v>
      </c>
      <c r="F48" s="4"/>
      <c r="G48" s="4" t="n">
        <v>792107.76</v>
      </c>
      <c r="H48" s="5"/>
      <c r="I48" s="5"/>
      <c r="J48" s="5"/>
      <c r="K48" s="5"/>
      <c r="L48" s="5"/>
      <c r="M48" s="5"/>
      <c r="N48" s="5"/>
      <c r="O48" s="5"/>
    </row>
    <row r="49" customFormat="false" ht="13.8" hidden="false" customHeight="false" outlineLevel="0" collapsed="false">
      <c r="A49" s="6" t="s">
        <v>54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</row>
    <row r="50" customFormat="false" ht="14.4" hidden="false" customHeight="false" outlineLevel="0" collapsed="false">
      <c r="A50" s="4" t="n">
        <v>8</v>
      </c>
      <c r="B50" s="4" t="s">
        <v>55</v>
      </c>
      <c r="C50" s="4" t="s">
        <v>12</v>
      </c>
      <c r="D50" s="4" t="n">
        <v>3.34</v>
      </c>
      <c r="E50" s="4" t="n">
        <v>18027</v>
      </c>
      <c r="F50" s="4"/>
      <c r="G50" s="4" t="n">
        <v>216324</v>
      </c>
      <c r="H50" s="5" t="s">
        <v>56</v>
      </c>
      <c r="I50" s="5"/>
      <c r="J50" s="5"/>
      <c r="K50" s="5"/>
      <c r="L50" s="5"/>
      <c r="M50" s="5"/>
      <c r="N50" s="5"/>
      <c r="O50" s="5"/>
    </row>
    <row r="51" customFormat="false" ht="13.8" hidden="false" customHeight="false" outlineLevel="0" collapsed="false">
      <c r="A51" s="6" t="s">
        <v>26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customFormat="false" ht="14.4" hidden="false" customHeight="false" outlineLevel="0" collapsed="false">
      <c r="A52" s="4" t="n">
        <v>9</v>
      </c>
      <c r="B52" s="4" t="s">
        <v>57</v>
      </c>
      <c r="C52" s="4" t="s">
        <v>12</v>
      </c>
      <c r="D52" s="4" t="s">
        <v>58</v>
      </c>
      <c r="E52" s="4" t="n">
        <v>7797.12</v>
      </c>
      <c r="F52" s="4"/>
      <c r="G52" s="4" t="n">
        <v>93565.44</v>
      </c>
      <c r="H52" s="5" t="s">
        <v>59</v>
      </c>
      <c r="I52" s="5"/>
      <c r="J52" s="5"/>
      <c r="K52" s="5"/>
      <c r="L52" s="5"/>
      <c r="M52" s="5"/>
      <c r="N52" s="5"/>
      <c r="O52" s="5"/>
    </row>
    <row r="53" customFormat="false" ht="14.4" hidden="false" customHeight="false" outlineLevel="0" collapsed="false">
      <c r="A53" s="4" t="n">
        <v>10</v>
      </c>
      <c r="B53" s="4" t="s">
        <v>60</v>
      </c>
      <c r="C53" s="4" t="s">
        <v>12</v>
      </c>
      <c r="D53" s="4" t="s">
        <v>61</v>
      </c>
      <c r="E53" s="4" t="n">
        <v>7650</v>
      </c>
      <c r="F53" s="4"/>
      <c r="G53" s="4" t="n">
        <v>91800</v>
      </c>
      <c r="H53" s="5" t="s">
        <v>62</v>
      </c>
      <c r="I53" s="5"/>
      <c r="J53" s="5"/>
      <c r="K53" s="5"/>
      <c r="L53" s="5"/>
      <c r="M53" s="5"/>
      <c r="N53" s="5"/>
      <c r="O53" s="5"/>
    </row>
    <row r="54" customFormat="false" ht="14.4" hidden="false" customHeight="false" outlineLevel="0" collapsed="false">
      <c r="A54" s="4"/>
      <c r="B54" s="4"/>
      <c r="C54" s="4" t="s">
        <v>12</v>
      </c>
      <c r="D54" s="4"/>
      <c r="E54" s="4"/>
      <c r="F54" s="4"/>
      <c r="G54" s="4"/>
      <c r="H54" s="5"/>
      <c r="I54" s="5"/>
      <c r="J54" s="5"/>
      <c r="K54" s="5"/>
      <c r="L54" s="5"/>
      <c r="M54" s="5"/>
      <c r="N54" s="5"/>
      <c r="O54" s="5"/>
    </row>
    <row r="55" customFormat="false" ht="23.85" hidden="false" customHeight="false" outlineLevel="0" collapsed="false">
      <c r="A55" s="4" t="n">
        <v>11</v>
      </c>
      <c r="B55" s="9" t="s">
        <v>63</v>
      </c>
      <c r="C55" s="4" t="s">
        <v>12</v>
      </c>
      <c r="D55" s="4" t="n">
        <v>11</v>
      </c>
      <c r="E55" s="4" t="n">
        <v>59370.3</v>
      </c>
      <c r="F55" s="4"/>
      <c r="G55" s="4" t="n">
        <v>712443.6</v>
      </c>
      <c r="H55" s="5"/>
      <c r="I55" s="5"/>
      <c r="J55" s="5"/>
      <c r="K55" s="5"/>
      <c r="L55" s="5"/>
      <c r="M55" s="5"/>
      <c r="N55" s="5"/>
      <c r="O55" s="5"/>
    </row>
    <row r="56" customFormat="false" ht="29.85" hidden="false" customHeight="true" outlineLevel="0" collapsed="false">
      <c r="A56" s="4"/>
      <c r="B56" s="9" t="s">
        <v>64</v>
      </c>
      <c r="C56" s="4" t="s">
        <v>12</v>
      </c>
      <c r="D56" s="4"/>
      <c r="E56" s="4" t="n">
        <v>50850</v>
      </c>
      <c r="F56" s="4"/>
      <c r="G56" s="4" t="n">
        <v>610200</v>
      </c>
      <c r="H56" s="5" t="s">
        <v>65</v>
      </c>
      <c r="I56" s="5"/>
      <c r="J56" s="5"/>
      <c r="K56" s="5"/>
      <c r="L56" s="5"/>
      <c r="M56" s="5"/>
      <c r="N56" s="5"/>
      <c r="O56" s="5"/>
    </row>
    <row r="57" customFormat="false" ht="27.6" hidden="false" customHeight="true" outlineLevel="0" collapsed="false">
      <c r="A57" s="4"/>
      <c r="B57" s="9" t="s">
        <v>66</v>
      </c>
      <c r="C57" s="4" t="s">
        <v>12</v>
      </c>
      <c r="D57" s="4"/>
      <c r="E57" s="4" t="n">
        <v>6920.3</v>
      </c>
      <c r="F57" s="4"/>
      <c r="G57" s="4" t="n">
        <v>83043.6</v>
      </c>
      <c r="H57" s="5"/>
      <c r="I57" s="5"/>
      <c r="J57" s="5"/>
      <c r="K57" s="5"/>
      <c r="L57" s="5"/>
      <c r="M57" s="5"/>
      <c r="N57" s="5"/>
      <c r="O57" s="5"/>
    </row>
    <row r="58" customFormat="false" ht="14.4" hidden="false" customHeight="false" outlineLevel="0" collapsed="false">
      <c r="A58" s="4"/>
      <c r="B58" s="4" t="s">
        <v>67</v>
      </c>
      <c r="C58" s="4"/>
      <c r="D58" s="4"/>
      <c r="E58" s="4" t="n">
        <v>1600</v>
      </c>
      <c r="F58" s="4"/>
      <c r="G58" s="4" t="n">
        <v>19200</v>
      </c>
      <c r="H58" s="5"/>
      <c r="I58" s="5"/>
      <c r="J58" s="5"/>
      <c r="K58" s="5"/>
      <c r="L58" s="5"/>
      <c r="M58" s="5"/>
      <c r="N58" s="5"/>
      <c r="O58" s="5"/>
    </row>
    <row r="59" customFormat="false" ht="14.4" hidden="false" customHeight="false" outlineLevel="0" collapsed="false">
      <c r="A59" s="4" t="n">
        <v>12</v>
      </c>
      <c r="B59" s="4" t="s">
        <v>68</v>
      </c>
      <c r="C59" s="4" t="s">
        <v>12</v>
      </c>
      <c r="D59" s="4" t="s">
        <v>69</v>
      </c>
      <c r="E59" s="4" t="n">
        <v>4130</v>
      </c>
      <c r="F59" s="4"/>
      <c r="G59" s="4" t="n">
        <v>49560</v>
      </c>
      <c r="H59" s="5" t="s">
        <v>70</v>
      </c>
      <c r="I59" s="5"/>
      <c r="J59" s="5"/>
      <c r="K59" s="5"/>
      <c r="L59" s="5"/>
      <c r="M59" s="5"/>
      <c r="N59" s="5"/>
      <c r="O59" s="5"/>
    </row>
    <row r="60" customFormat="false" ht="14.4" hidden="false" customHeight="false" outlineLevel="0" collapsed="false">
      <c r="A60" s="4" t="n">
        <v>13</v>
      </c>
      <c r="B60" s="4" t="s">
        <v>71</v>
      </c>
      <c r="C60" s="4" t="s">
        <v>12</v>
      </c>
      <c r="D60" s="4" t="s">
        <v>69</v>
      </c>
      <c r="E60" s="4" t="n">
        <v>4130</v>
      </c>
      <c r="F60" s="4"/>
      <c r="G60" s="4" t="n">
        <v>49560</v>
      </c>
      <c r="H60" s="5" t="s">
        <v>72</v>
      </c>
      <c r="I60" s="5"/>
      <c r="J60" s="5"/>
      <c r="K60" s="5"/>
      <c r="L60" s="5"/>
      <c r="M60" s="5"/>
      <c r="N60" s="5"/>
      <c r="O60" s="5"/>
    </row>
    <row r="61" customFormat="false" ht="14.4" hidden="false" customHeight="false" outlineLevel="0" collapsed="false">
      <c r="A61" s="4"/>
      <c r="B61" s="4"/>
      <c r="C61" s="4" t="s">
        <v>12</v>
      </c>
      <c r="D61" s="4"/>
      <c r="E61" s="4"/>
      <c r="F61" s="4"/>
      <c r="G61" s="4"/>
      <c r="H61" s="5"/>
      <c r="I61" s="5"/>
      <c r="J61" s="5"/>
      <c r="K61" s="5"/>
      <c r="L61" s="5"/>
      <c r="M61" s="5"/>
      <c r="N61" s="5"/>
      <c r="O61" s="5"/>
    </row>
    <row r="62" customFormat="false" ht="14.4" hidden="false" customHeight="false" outlineLevel="0" collapsed="false">
      <c r="A62" s="4" t="n">
        <v>14</v>
      </c>
      <c r="B62" s="4" t="s">
        <v>73</v>
      </c>
      <c r="C62" s="4" t="s">
        <v>12</v>
      </c>
      <c r="D62" s="4" t="s">
        <v>74</v>
      </c>
      <c r="E62" s="4" t="n">
        <v>4956</v>
      </c>
      <c r="F62" s="4"/>
      <c r="G62" s="4" t="n">
        <v>59472</v>
      </c>
      <c r="H62" s="5" t="s">
        <v>75</v>
      </c>
      <c r="I62" s="5"/>
      <c r="J62" s="5"/>
      <c r="K62" s="5"/>
      <c r="L62" s="5"/>
      <c r="M62" s="5"/>
      <c r="N62" s="5"/>
      <c r="O62" s="5"/>
    </row>
    <row r="63" customFormat="false" ht="14.4" hidden="false" customHeight="false" outlineLevel="0" collapsed="false">
      <c r="A63" s="4"/>
      <c r="B63" s="4" t="s">
        <v>76</v>
      </c>
      <c r="C63" s="4"/>
      <c r="D63" s="4"/>
      <c r="E63" s="4" t="n">
        <v>2630</v>
      </c>
      <c r="F63" s="4"/>
      <c r="G63" s="4" t="n">
        <v>31560</v>
      </c>
      <c r="H63" s="5"/>
      <c r="I63" s="5"/>
      <c r="J63" s="5"/>
      <c r="K63" s="5"/>
      <c r="L63" s="5"/>
      <c r="M63" s="5"/>
      <c r="N63" s="5"/>
      <c r="O63" s="5"/>
    </row>
    <row r="64" customFormat="false" ht="14.4" hidden="false" customHeight="false" outlineLevel="0" collapsed="false">
      <c r="A64" s="4"/>
      <c r="B64" s="4" t="s">
        <v>77</v>
      </c>
      <c r="C64" s="4" t="s">
        <v>12</v>
      </c>
      <c r="D64" s="4"/>
      <c r="E64" s="4" t="n">
        <v>826</v>
      </c>
      <c r="F64" s="4"/>
      <c r="G64" s="4" t="n">
        <v>9912</v>
      </c>
      <c r="H64" s="5"/>
      <c r="I64" s="5"/>
      <c r="J64" s="5"/>
      <c r="K64" s="5"/>
      <c r="L64" s="5"/>
      <c r="M64" s="5"/>
      <c r="N64" s="5"/>
      <c r="O64" s="5"/>
    </row>
    <row r="65" customFormat="false" ht="14.4" hidden="false" customHeight="false" outlineLevel="0" collapsed="false">
      <c r="A65" s="4"/>
      <c r="B65" s="4" t="s">
        <v>78</v>
      </c>
      <c r="C65" s="4" t="s">
        <v>12</v>
      </c>
      <c r="D65" s="4"/>
      <c r="E65" s="4" t="n">
        <v>1500</v>
      </c>
      <c r="F65" s="4"/>
      <c r="G65" s="4" t="n">
        <v>18000</v>
      </c>
      <c r="H65" s="5"/>
      <c r="I65" s="5"/>
      <c r="J65" s="5"/>
      <c r="K65" s="5"/>
      <c r="L65" s="5"/>
      <c r="M65" s="5"/>
      <c r="N65" s="5"/>
      <c r="O65" s="5"/>
    </row>
    <row r="66" customFormat="false" ht="14.4" hidden="false" customHeight="false" outlineLevel="0" collapsed="false">
      <c r="H66" s="13"/>
      <c r="I66" s="13"/>
      <c r="J66" s="13"/>
      <c r="K66" s="13"/>
      <c r="L66" s="13"/>
      <c r="M66" s="13"/>
      <c r="N66" s="13"/>
      <c r="O66" s="13"/>
    </row>
    <row r="67" customFormat="false" ht="14.4" hidden="false" customHeight="false" outlineLevel="0" collapsed="false">
      <c r="B67" s="0" t="s">
        <v>79</v>
      </c>
      <c r="E67" s="0" t="n">
        <f aca="false">SUM(E52+E53+E55+E59+E60+E62)</f>
        <v>88033.42</v>
      </c>
      <c r="G67" s="0" t="n">
        <f aca="false">SUM(G52+G53+G55+G59+G60+G62)</f>
        <v>1056401.04</v>
      </c>
    </row>
    <row r="69" customFormat="false" ht="14.4" hidden="false" customHeight="false" outlineLevel="0" collapsed="false">
      <c r="B69" s="0" t="s">
        <v>80</v>
      </c>
      <c r="E69" s="0" t="n">
        <f aca="false">SUM(E67+E50+E48+E46+E44+E42+E40+E31+E24)</f>
        <v>304570.5</v>
      </c>
      <c r="G69" s="0" t="n">
        <f aca="false">SUM(G24+G31+G40+G42+G44+G46+G48+G50+G67)</f>
        <v>3654845.98</v>
      </c>
      <c r="H69" s="13"/>
      <c r="I69" s="13"/>
      <c r="J69" s="13"/>
      <c r="K69" s="13"/>
      <c r="L69" s="13"/>
      <c r="M69" s="13"/>
      <c r="N69" s="13"/>
      <c r="O69" s="13"/>
    </row>
    <row r="75" s="14" customFormat="true" ht="15" hidden="false" customHeight="false" outlineLevel="0" collapsed="false">
      <c r="B75" s="15"/>
    </row>
    <row r="76" s="14" customFormat="true" ht="15" hidden="false" customHeight="false" outlineLevel="0" collapsed="false">
      <c r="B76" s="16" t="s">
        <v>81</v>
      </c>
      <c r="C76" s="0"/>
      <c r="D76" s="0"/>
      <c r="E76" s="0"/>
      <c r="F76" s="0"/>
      <c r="G76" s="0"/>
      <c r="H76" s="0"/>
      <c r="I76" s="0"/>
      <c r="J76" s="0"/>
      <c r="K76" s="0"/>
      <c r="L76" s="0"/>
      <c r="M76" s="0"/>
      <c r="N76" s="0"/>
      <c r="O76" s="0"/>
      <c r="P76" s="0"/>
    </row>
    <row r="77" s="14" customFormat="true" ht="15" hidden="false" customHeight="false" outlineLevel="0" collapsed="false">
      <c r="B77" s="15"/>
      <c r="C77" s="0"/>
      <c r="D77" s="0"/>
      <c r="E77" s="0"/>
      <c r="F77" s="0"/>
      <c r="G77" s="0"/>
      <c r="H77" s="0"/>
      <c r="I77" s="0"/>
      <c r="J77" s="0"/>
      <c r="K77" s="0"/>
      <c r="L77" s="0"/>
      <c r="M77" s="0"/>
      <c r="N77" s="0"/>
      <c r="O77" s="0"/>
      <c r="P77" s="0"/>
    </row>
    <row r="78" s="14" customFormat="true" ht="15" hidden="false" customHeight="false" outlineLevel="0" collapsed="false">
      <c r="B78" s="15" t="s">
        <v>82</v>
      </c>
      <c r="C78" s="0"/>
      <c r="D78" s="0"/>
      <c r="E78" s="0"/>
      <c r="F78" s="0"/>
      <c r="G78" s="0"/>
      <c r="H78" s="0"/>
      <c r="I78" s="0"/>
      <c r="J78" s="0"/>
      <c r="K78" s="0"/>
      <c r="L78" s="0"/>
      <c r="M78" s="0"/>
      <c r="N78" s="0"/>
      <c r="O78" s="0"/>
      <c r="P78" s="0"/>
    </row>
    <row r="79" s="14" customFormat="true" ht="15" hidden="false" customHeight="false" outlineLevel="0" collapsed="false">
      <c r="B79" s="15" t="s">
        <v>83</v>
      </c>
      <c r="C79" s="0"/>
      <c r="D79" s="0"/>
      <c r="E79" s="0"/>
      <c r="F79" s="0"/>
      <c r="G79" s="0"/>
      <c r="H79" s="0"/>
      <c r="I79" s="0"/>
      <c r="J79" s="0"/>
      <c r="K79" s="0"/>
      <c r="L79" s="0"/>
      <c r="M79" s="0"/>
      <c r="N79" s="0"/>
      <c r="O79" s="0"/>
      <c r="P79" s="0"/>
    </row>
    <row r="80" s="14" customFormat="true" ht="15" hidden="false" customHeight="false" outlineLevel="0" collapsed="false">
      <c r="B80" s="15" t="s">
        <v>84</v>
      </c>
      <c r="C80" s="0"/>
      <c r="D80" s="0"/>
      <c r="E80" s="0"/>
      <c r="F80" s="0"/>
      <c r="G80" s="0"/>
      <c r="H80" s="0"/>
      <c r="I80" s="0"/>
      <c r="J80" s="0"/>
      <c r="K80" s="0"/>
      <c r="L80" s="0"/>
      <c r="M80" s="0"/>
      <c r="N80" s="0"/>
      <c r="O80" s="0"/>
      <c r="P80" s="0"/>
    </row>
    <row r="81" s="14" customFormat="true" ht="15" hidden="false" customHeight="false" outlineLevel="0" collapsed="false">
      <c r="B81" s="15" t="s">
        <v>85</v>
      </c>
      <c r="C81" s="0"/>
      <c r="D81" s="0"/>
      <c r="E81" s="0"/>
      <c r="F81" s="0"/>
      <c r="G81" s="0"/>
      <c r="H81" s="0"/>
      <c r="I81" s="0"/>
      <c r="J81" s="0"/>
      <c r="K81" s="0"/>
      <c r="L81" s="0"/>
      <c r="M81" s="0"/>
      <c r="N81" s="0"/>
      <c r="O81" s="0"/>
      <c r="P81" s="0"/>
    </row>
    <row r="82" s="14" customFormat="true" ht="15" hidden="false" customHeight="false" outlineLevel="0" collapsed="false">
      <c r="B82" s="15" t="s">
        <v>86</v>
      </c>
      <c r="C82" s="0"/>
      <c r="D82" s="0"/>
      <c r="E82" s="0"/>
      <c r="F82" s="0"/>
      <c r="G82" s="0"/>
      <c r="H82" s="0"/>
      <c r="I82" s="0"/>
      <c r="J82" s="0"/>
      <c r="K82" s="0"/>
      <c r="L82" s="0"/>
      <c r="M82" s="0"/>
      <c r="N82" s="0"/>
      <c r="O82" s="0"/>
      <c r="P82" s="0"/>
    </row>
    <row r="83" customFormat="false" ht="15" hidden="false" customHeight="false" outlineLevel="0" collapsed="false">
      <c r="B83" s="15" t="s">
        <v>87</v>
      </c>
    </row>
    <row r="84" customFormat="false" ht="15" hidden="false" customHeight="false" outlineLevel="0" collapsed="false">
      <c r="B84" s="15" t="s">
        <v>88</v>
      </c>
    </row>
  </sheetData>
  <mergeCells count="57">
    <mergeCell ref="A1:O1"/>
    <mergeCell ref="A2:O2"/>
    <mergeCell ref="A3:O13"/>
    <mergeCell ref="H14:O14"/>
    <mergeCell ref="A15:O15"/>
    <mergeCell ref="H16:O16"/>
    <mergeCell ref="H17:J17"/>
    <mergeCell ref="K17:O17"/>
    <mergeCell ref="H18:O19"/>
    <mergeCell ref="H20:O20"/>
    <mergeCell ref="H21:O21"/>
    <mergeCell ref="H22:O22"/>
    <mergeCell ref="H23:O23"/>
    <mergeCell ref="H24:O24"/>
    <mergeCell ref="H25:O25"/>
    <mergeCell ref="H26:O26"/>
    <mergeCell ref="H27:O27"/>
    <mergeCell ref="H28:O28"/>
    <mergeCell ref="H29:O29"/>
    <mergeCell ref="H30:O30"/>
    <mergeCell ref="H31:O31"/>
    <mergeCell ref="H34:J34"/>
    <mergeCell ref="K34:O34"/>
    <mergeCell ref="H35:J35"/>
    <mergeCell ref="K35:O35"/>
    <mergeCell ref="H36:O36"/>
    <mergeCell ref="H37:O37"/>
    <mergeCell ref="H38:J38"/>
    <mergeCell ref="K38:O38"/>
    <mergeCell ref="H39:O39"/>
    <mergeCell ref="H40:O40"/>
    <mergeCell ref="H42:O42"/>
    <mergeCell ref="H43:O43"/>
    <mergeCell ref="H44:O44"/>
    <mergeCell ref="H45:O45"/>
    <mergeCell ref="H46:O46"/>
    <mergeCell ref="H47:O47"/>
    <mergeCell ref="H48:O48"/>
    <mergeCell ref="A49:O49"/>
    <mergeCell ref="H50:O50"/>
    <mergeCell ref="A51:O51"/>
    <mergeCell ref="H52:O52"/>
    <mergeCell ref="H53:O53"/>
    <mergeCell ref="H54:O54"/>
    <mergeCell ref="H55:O55"/>
    <mergeCell ref="H56:O56"/>
    <mergeCell ref="H57:O57"/>
    <mergeCell ref="H58:O58"/>
    <mergeCell ref="H59:O59"/>
    <mergeCell ref="H60:O60"/>
    <mergeCell ref="H61:O61"/>
    <mergeCell ref="H62:O62"/>
    <mergeCell ref="H63:O63"/>
    <mergeCell ref="H64:O64"/>
    <mergeCell ref="H65:O65"/>
    <mergeCell ref="H66:O66"/>
    <mergeCell ref="H69:O69"/>
  </mergeCells>
  <printOptions headings="false" gridLines="false" gridLinesSet="true" horizontalCentered="false" verticalCentered="false"/>
  <pageMargins left="0.25" right="0.25" top="0.75" bottom="0.75" header="0.3" footer="0.3"/>
  <pageSetup paperSize="9" scale="100" firstPageNumber="1" fitToWidth="1" fitToHeight="0" pageOrder="downThenOver" orientation="landscape" blackAndWhite="false" draft="false" cellComments="none" useFirstPageNumber="tru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4045</TotalTime>
  <Application>Neat_Office/6.2.8.2$Windows_x86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2023-11-03T09:06:54Z</dcterms:created>
  <dc:creator>adm</dc:creator>
  <dc:description/>
  <dc:language>ru-RU</dc:language>
  <cp:lastModifiedBy/>
  <cp:lastPrinted>2023-11-03T10:58:42Z</cp:lastPrinted>
  <dcterms:modified xsi:type="dcterms:W3CDTF">2023-11-04T15:46:01Z</dcterms:modified>
  <cp:revision>22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